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05" windowWidth="15360" windowHeight="7530" tabRatio="620" firstSheet="11"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workbook>
</file>

<file path=xl/calcChain.xml><?xml version="1.0" encoding="utf-8"?>
<calcChain xmlns="http://schemas.openxmlformats.org/spreadsheetml/2006/main">
  <c r="BG35" i="10" l="1"/>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<sst xmlns="http://schemas.openxmlformats.org/spreadsheetml/2006/main" count="1047" uniqueCount="614">
  <si>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</si>
  <si>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</si>
  <si>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</si>
  <si>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</si>
  <si>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</si>
  <si>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</si>
  <si>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</si>
  <si>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</si>
  <si>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</si>
  <si>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</si>
  <si>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</si>
  <si>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</si>
  <si>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</si>
  <si>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</si>
  <si>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</si>
  <si>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</si>
  <si>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</si>
  <si>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</si>
  <si>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</si>
  <si>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</si>
  <si>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</si>
  <si>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</si>
  <si>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</si>
  <si>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</si>
  <si>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</si>
  <si>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</si>
  <si>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</si>
  <si>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</si>
  <si>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</si>
  <si>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</si>
  <si>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</si>
  <si>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</si>
  <si>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</si>
  <si>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</si>
  <si>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</si>
  <si>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</si>
  <si>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</si>
  <si>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</si>
  <si>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</si>
  <si>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</si>
  <si>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</si>
  <si>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</si>
  <si>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</si>
  <si>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</si>
  <si>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</si>
  <si>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</si>
  <si>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</si>
  <si>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</si>
  <si>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</si>
  <si>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</si>
  <si>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</si>
  <si>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</si>
  <si>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</si>
  <si>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</si>
  <si>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</si>
  <si>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</si>
  <si>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</si>
  <si>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</si>
  <si>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</si>
  <si>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</si>
  <si>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</si>
  <si>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</si>
  <si>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</si>
  <si>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</si>
  <si>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</si>
  <si>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</si>
  <si>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</si>
  <si>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</si>
  <si>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</si>
  <si>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</si>
  <si>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</si>
  <si>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</si>
  <si>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</si>
  <si>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</si>
  <si>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</si>
  <si>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</si>
  <si>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</si>
  <si>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</si>
  <si>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</si>
  <si>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</si>
  <si>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</si>
  <si>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</si>
  <si>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</si>
  <si>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</si>
  <si>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</si>
  <si>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</si>
  <si>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</si>
  <si>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</si>
  <si>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</si>
  <si>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</si>
  <si>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</si>
  <si>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</si>
  <si>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美作市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</si>
  <si>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</si>
  <si>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</si>
  <si>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</si>
  <si>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</si>
  <si>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</si>
  <si>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</si>
  <si>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</si>
  <si>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</si>
  <si>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</si>
  <si>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</si>
  <si>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</si>
  <si>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</si>
  <si>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</si>
  <si>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</si>
  <si>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</si>
  <si>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</si>
  <si>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</si>
  <si>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</si>
  <si>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</si>
  <si>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</si>
  <si>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</si>
  <si>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</si>
  <si>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</si>
  <si>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</si>
  <si>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</si>
  <si>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</si>
  <si>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</si>
  <si>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</si>
  <si>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</si>
  <si>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</si>
  <si>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</si>
  <si>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</si>
  <si>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</si>
  <si>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</si>
  <si>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</si>
  <si>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</si>
  <si>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</si>
  <si>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</si>
  <si>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</si>
  <si>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</si>
  <si>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</si>
  <si>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</si>
  <si>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</si>
  <si>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</si>
  <si>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</si>
  <si>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</si>
  <si>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</si>
  <si>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</si>
  <si>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</si>
  <si>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</si>
  <si>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</si>
  <si>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</si>
  <si>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</si>
  <si>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0"/>
  </si>
  <si>
    <t>うち日本人(％)</t>
    <phoneticPr fontId="5"/>
  </si>
  <si>
    <t>-1.8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</si>
  <si>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</si>
  <si>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</si>
  <si>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</si>
  <si>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</si>
  <si>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</si>
  <si>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</si>
  <si>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</si>
  <si>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</si>
  <si>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</si>
  <si>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</si>
  <si>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</si>
  <si>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</si>
  <si>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</si>
  <si>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</si>
  <si>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</si>
  <si>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</si>
  <si>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</si>
  <si>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</si>
  <si>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</si>
  <si>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</si>
  <si>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</si>
  <si>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</si>
  <si>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</si>
  <si>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</si>
  <si>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</si>
  <si>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</si>
  <si>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</si>
  <si>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</si>
  <si>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</si>
  <si>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</si>
  <si>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</si>
  <si>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</si>
  <si>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</si>
  <si>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</si>
  <si>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</si>
  <si>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</si>
  <si>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</si>
  <si>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</si>
  <si>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</si>
  <si>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</si>
  <si>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</si>
  <si>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</si>
  <si>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</si>
  <si>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</si>
  <si>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</si>
  <si>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</si>
  <si>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</si>
  <si>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</si>
  <si>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</si>
  <si>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</si>
  <si>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</si>
  <si>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</si>
  <si>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</si>
  <si>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</si>
  <si>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</si>
  <si>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</si>
  <si>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</si>
  <si>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</si>
  <si>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</si>
  <si>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</si>
  <si>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岡山県美作市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</si>
  <si>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</si>
  <si>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</si>
  <si>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</si>
  <si>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</si>
  <si>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</si>
  <si>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</si>
  <si>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</si>
  <si>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</si>
  <si>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</si>
  <si>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</si>
  <si>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</si>
  <si>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</si>
  <si>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</si>
  <si>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</si>
  <si>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</si>
  <si>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</si>
  <si>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</si>
  <si>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</si>
  <si>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</si>
  <si>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</si>
  <si>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</si>
  <si>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</si>
  <si>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</si>
  <si>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</si>
  <si>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</si>
  <si>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</si>
  <si>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</si>
  <si>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</si>
  <si>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</si>
  <si>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</si>
  <si>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</si>
  <si>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</si>
  <si>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</si>
  <si>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</si>
  <si>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</si>
  <si>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</si>
  <si>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</si>
  <si>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</si>
  <si>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</si>
  <si>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</si>
  <si>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</si>
  <si>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</si>
  <si>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</si>
  <si>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</si>
  <si>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</si>
  <si>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</si>
  <si>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</si>
  <si>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</si>
  <si>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</si>
  <si>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</si>
  <si>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</si>
  <si>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</si>
  <si>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</si>
  <si>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</si>
  <si>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</si>
  <si>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</si>
  <si>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</si>
  <si>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</si>
  <si>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</si>
  <si>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</si>
  <si>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</si>
  <si>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</si>
  <si>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</si>
  <si>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</si>
  <si>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</si>
  <si>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</si>
  <si>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</si>
  <si>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</si>
  <si>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</si>
  <si>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</si>
  <si>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</si>
  <si>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</si>
  <si>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</si>
  <si>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</si>
  <si>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</si>
  <si>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</si>
  <si>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</si>
  <si>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</si>
  <si>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</si>
  <si>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</si>
  <si>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</si>
  <si>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</si>
  <si>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</si>
  <si>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</si>
  <si>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</si>
  <si>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</si>
  <si>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</si>
  <si>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</si>
  <si>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</si>
  <si>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</si>
  <si>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</si>
  <si>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</si>
  <si>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</si>
  <si>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</si>
  <si>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</si>
  <si>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</si>
  <si>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</si>
  <si>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</si>
  <si>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</si>
  <si>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</si>
  <si>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</si>
  <si>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</si>
  <si>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</si>
  <si>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</si>
  <si>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</si>
  <si>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</si>
  <si>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</si>
  <si>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</si>
  <si>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</si>
  <si>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</si>
  <si>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</si>
  <si>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</si>
  <si>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</si>
  <si>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</si>
  <si>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</si>
  <si>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</si>
  <si>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</si>
  <si>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</si>
  <si>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</si>
  <si>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</si>
  <si>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</si>
  <si>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</si>
  <si>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</si>
  <si>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</si>
  <si>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</si>
  <si>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</si>
  <si>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</si>
  <si>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</si>
  <si>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</si>
  <si>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</si>
  <si>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</si>
  <si>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</si>
  <si>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</si>
  <si>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</si>
  <si>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</si>
  <si>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</si>
  <si>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</si>
  <si>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</si>
  <si>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</si>
  <si>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</si>
  <si>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</si>
  <si>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</si>
  <si>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</si>
  <si>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</si>
  <si>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</si>
  <si>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</si>
  <si>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</si>
  <si>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</si>
  <si>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岡山県美作市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</si>
  <si>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</si>
  <si>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</si>
  <si>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</si>
  <si>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</si>
  <si>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</si>
  <si>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</si>
  <si>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</si>
  <si>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</si>
  <si>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</si>
  <si>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</si>
  <si>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</si>
  <si>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</si>
  <si>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</si>
  <si>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</si>
  <si>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</si>
  <si>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</si>
  <si>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</si>
  <si>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</si>
  <si>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</si>
  <si>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</si>
  <si>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美作市住宅新築資金等貸付事業特別会計</t>
    <phoneticPr fontId="5"/>
  </si>
  <si>
    <t>美作市公園墓地事業特別会計</t>
    <phoneticPr fontId="5"/>
  </si>
  <si>
    <t>矢田茂・原田政次郎・福田五男奨学基金特別会計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</si>
  <si>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</si>
  <si>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</si>
  <si>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</si>
  <si>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</si>
  <si>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</si>
  <si>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</si>
  <si>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</si>
  <si>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</si>
  <si>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</si>
  <si>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</si>
  <si>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</si>
  <si>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</si>
  <si>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</si>
  <si>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</si>
  <si>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美作市国民健康保険特別会計</t>
    <phoneticPr fontId="5"/>
  </si>
  <si>
    <t>美作市介護保険特別会計</t>
    <phoneticPr fontId="5"/>
  </si>
  <si>
    <t>美作市後期高齢者医療特別会計</t>
    <phoneticPr fontId="5"/>
  </si>
  <si>
    <t>美作市老人保健施設事業特別会計</t>
    <phoneticPr fontId="5"/>
  </si>
  <si>
    <t>美作市水道事業会計</t>
    <phoneticPr fontId="5"/>
  </si>
  <si>
    <t>法適用企業</t>
    <phoneticPr fontId="5"/>
  </si>
  <si>
    <t>美作市病院事業会計</t>
    <phoneticPr fontId="5"/>
  </si>
  <si>
    <t>美作市下水道事業会計</t>
    <phoneticPr fontId="5"/>
  </si>
  <si>
    <t>美作市簡易水道特別会計</t>
    <phoneticPr fontId="5"/>
  </si>
  <si>
    <t>法非適用企業</t>
    <phoneticPr fontId="5"/>
  </si>
  <si>
    <t>美作市都市と農村の交流施設特別会計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</si>
  <si>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</si>
  <si>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</si>
  <si>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</si>
  <si>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</si>
  <si>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</si>
  <si>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</si>
  <si>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</si>
  <si>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</si>
  <si>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</si>
  <si>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</si>
  <si>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</si>
  <si>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</si>
  <si>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</si>
  <si>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</si>
  <si>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</si>
  <si>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</si>
  <si>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</si>
  <si>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</si>
  <si>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</si>
  <si>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</si>
  <si>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</si>
  <si>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</si>
  <si>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</si>
  <si>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</si>
  <si>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</si>
  <si>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</si>
  <si>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</si>
  <si>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</si>
  <si>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</si>
  <si>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</si>
  <si>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</si>
  <si>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</si>
  <si>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</si>
  <si>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</si>
  <si>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</si>
  <si>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</si>
  <si>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</si>
  <si>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</si>
  <si>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</si>
  <si>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</si>
  <si>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</si>
  <si>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</si>
  <si>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</si>
  <si>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</si>
  <si>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</si>
  <si>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</si>
  <si>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</si>
  <si>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</si>
  <si>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</si>
  <si>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</si>
  <si>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</si>
  <si>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</si>
  <si>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</si>
  <si>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</si>
  <si>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</si>
  <si>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</si>
  <si>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</si>
  <si>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</si>
  <si>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</si>
  <si>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</si>
  <si>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</si>
  <si>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</si>
  <si>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</si>
  <si>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</si>
  <si>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美作市下水道事業会計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</si>
  <si>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</si>
  <si>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</si>
  <si>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美作市簡易水道特別会計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</si>
  <si>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</si>
  <si>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美作市病院事業会計</t>
    <phoneticPr fontId="5"/>
  </si>
  <si>
    <t>(Ｆ)</t>
    <phoneticPr fontId="5"/>
  </si>
  <si>
    <t>美作市国民健康保険特別会計（直診勘定）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</si>
  <si>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</si>
  <si>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</si>
  <si>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</si>
  <si>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</si>
  <si>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</si>
  <si>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</si>
  <si>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</si>
  <si>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</si>
  <si>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</si>
  <si>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</si>
  <si>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</si>
  <si>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</si>
  <si>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</si>
  <si>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</si>
  <si>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</si>
  <si>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</si>
  <si>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</si>
  <si>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</si>
  <si>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</si>
  <si>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</si>
  <si>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</si>
  <si>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</si>
  <si>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</si>
  <si>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</si>
  <si>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</si>
  <si>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</si>
  <si>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</si>
  <si>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</si>
  <si>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</si>
  <si>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</si>
  <si>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</si>
  <si>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</si>
  <si>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</si>
  <si>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</si>
  <si>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</si>
  <si>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</si>
  <si>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</si>
  <si>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</si>
  <si>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</si>
  <si>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</si>
  <si>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</si>
  <si>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</si>
  <si>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</si>
  <si>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</si>
  <si>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</si>
  <si>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</si>
  <si>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</si>
  <si>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</si>
  <si>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</si>
  <si>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</si>
  <si>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</si>
  <si>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</si>
  <si>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</si>
  <si>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</si>
  <si>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</si>
  <si>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</si>
  <si>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</si>
  <si>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</si>
  <si>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</si>
  <si>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</si>
  <si>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</si>
  <si>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</si>
  <si>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</si>
  <si>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</si>
  <si>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</si>
  <si>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</si>
  <si>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</si>
  <si>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</si>
  <si>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</si>
  <si>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</si>
  <si>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</si>
  <si>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</si>
  <si>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</si>
  <si>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</si>
  <si>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</si>
  <si>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</si>
  <si>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</si>
  <si>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</si>
  <si>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</si>
  <si>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</si>
  <si>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</si>
  <si>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</si>
  <si>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</si>
  <si>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</si>
  <si>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</si>
  <si>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0.78</t>
  </si>
  <si>
    <t>美作市病院事業会計</t>
  </si>
  <si>
    <t>美作市水道事業会計</t>
  </si>
  <si>
    <t>一般会計</t>
  </si>
  <si>
    <t>美作市下水道事業会計</t>
  </si>
  <si>
    <t>美作市国民健康保険特別会計</t>
  </si>
  <si>
    <t>美作市介護保険特別会計</t>
  </si>
  <si>
    <t>矢田茂・原田政次郎・福田五男奨学基金特別会計</t>
  </si>
  <si>
    <t>美作市老人保健施設事業特別会計</t>
  </si>
  <si>
    <t>その他会計（赤字）</t>
  </si>
  <si>
    <t>その他会計（黒字）</t>
  </si>
  <si>
    <t>勝英農業共済事務組合</t>
    <rPh sb="0" eb="2">
      <t>ショウエイ</t>
    </rPh>
    <rPh sb="2" eb="4">
      <t>ノウギョウ</t>
    </rPh>
    <rPh sb="4" eb="6">
      <t>キョウサイ</t>
    </rPh>
    <rPh sb="6" eb="8">
      <t>ジム</t>
    </rPh>
    <rPh sb="8" eb="10">
      <t>クミアイ</t>
    </rPh>
    <phoneticPr fontId="27"/>
  </si>
  <si>
    <t>岡山県市町村税整理組合</t>
    <rPh sb="0" eb="3">
      <t>オカヤマケン</t>
    </rPh>
    <rPh sb="3" eb="6">
      <t>シチョウソン</t>
    </rPh>
    <rPh sb="6" eb="7">
      <t>ゼイ</t>
    </rPh>
    <rPh sb="7" eb="9">
      <t>セイリ</t>
    </rPh>
    <rPh sb="9" eb="11">
      <t>クミアイ</t>
    </rPh>
    <phoneticPr fontId="27"/>
  </si>
  <si>
    <t>岡山県後期高齢者医療広域連合（一般会計）</t>
    <rPh sb="0" eb="3">
      <t>オカヤマケン</t>
    </rPh>
    <rPh sb="3" eb="5">
      <t>コウキ</t>
    </rPh>
    <rPh sb="5" eb="8">
      <t>コウレイシャ</t>
    </rPh>
    <rPh sb="8" eb="10">
      <t>イリョウ</t>
    </rPh>
    <rPh sb="10" eb="12">
      <t>コウイキ</t>
    </rPh>
    <rPh sb="12" eb="14">
      <t>レンゴウ</t>
    </rPh>
    <rPh sb="15" eb="17">
      <t>イッパン</t>
    </rPh>
    <rPh sb="17" eb="19">
      <t>カイケイ</t>
    </rPh>
    <phoneticPr fontId="27"/>
  </si>
  <si>
    <t>岡山県後期高齢者医療広域連合（特別会計）</t>
    <rPh sb="0" eb="3">
      <t>オカヤマケン</t>
    </rPh>
    <rPh sb="3" eb="5">
      <t>コウキ</t>
    </rPh>
    <rPh sb="5" eb="8">
      <t>コウレイシャ</t>
    </rPh>
    <rPh sb="8" eb="10">
      <t>イリョウ</t>
    </rPh>
    <rPh sb="10" eb="12">
      <t>コウイキ</t>
    </rPh>
    <rPh sb="12" eb="14">
      <t>レンゴウ</t>
    </rPh>
    <rPh sb="15" eb="17">
      <t>トクベツ</t>
    </rPh>
    <rPh sb="17" eb="19">
      <t>カイケイ</t>
    </rPh>
    <phoneticPr fontId="27"/>
  </si>
  <si>
    <t>岡山県市町村総合事務組合（一般会計）</t>
    <rPh sb="0" eb="3">
      <t>オカヤマケン</t>
    </rPh>
    <rPh sb="3" eb="6">
      <t>シチョウソン</t>
    </rPh>
    <rPh sb="6" eb="8">
      <t>ソウゴウ</t>
    </rPh>
    <rPh sb="8" eb="10">
      <t>ジム</t>
    </rPh>
    <rPh sb="10" eb="12">
      <t>クミアイ</t>
    </rPh>
    <rPh sb="13" eb="15">
      <t>イッパン</t>
    </rPh>
    <rPh sb="15" eb="17">
      <t>カイケイ</t>
    </rPh>
    <phoneticPr fontId="27"/>
  </si>
  <si>
    <t>岡山県市町村総合事務組合（貸付金特別会計）</t>
    <rPh sb="0" eb="3">
      <t>オカヤマケン</t>
    </rPh>
    <rPh sb="3" eb="6">
      <t>シチョウソン</t>
    </rPh>
    <rPh sb="6" eb="8">
      <t>ソウゴウ</t>
    </rPh>
    <rPh sb="8" eb="10">
      <t>ジム</t>
    </rPh>
    <rPh sb="10" eb="12">
      <t>クミアイ</t>
    </rPh>
    <rPh sb="13" eb="15">
      <t>カシツケ</t>
    </rPh>
    <rPh sb="15" eb="16">
      <t>キン</t>
    </rPh>
    <rPh sb="16" eb="18">
      <t>トクベツ</t>
    </rPh>
    <rPh sb="18" eb="20">
      <t>カイケイ</t>
    </rPh>
    <phoneticPr fontId="27"/>
  </si>
  <si>
    <t>岡山県市町村総合事務組合（拠出金事業特別会計）</t>
    <rPh sb="0" eb="3">
      <t>オカヤマケン</t>
    </rPh>
    <rPh sb="3" eb="6">
      <t>シチョウソン</t>
    </rPh>
    <rPh sb="6" eb="8">
      <t>ソウゴウ</t>
    </rPh>
    <rPh sb="8" eb="10">
      <t>ジム</t>
    </rPh>
    <rPh sb="10" eb="12">
      <t>クミアイ</t>
    </rPh>
    <rPh sb="13" eb="15">
      <t>キョシュツ</t>
    </rPh>
    <rPh sb="15" eb="16">
      <t>キン</t>
    </rPh>
    <rPh sb="16" eb="18">
      <t>ジギョウ</t>
    </rPh>
    <rPh sb="18" eb="20">
      <t>トクベツ</t>
    </rPh>
    <rPh sb="20" eb="22">
      <t>カイケイ</t>
    </rPh>
    <phoneticPr fontId="27"/>
  </si>
  <si>
    <t>岡山県市町村総合事務組合（交通災害共済特別会計）</t>
    <rPh sb="0" eb="3">
      <t>オカヤマケン</t>
    </rPh>
    <rPh sb="3" eb="6">
      <t>シチョウソン</t>
    </rPh>
    <rPh sb="6" eb="8">
      <t>ソウゴウ</t>
    </rPh>
    <rPh sb="8" eb="10">
      <t>ジム</t>
    </rPh>
    <rPh sb="10" eb="12">
      <t>クミアイ</t>
    </rPh>
    <rPh sb="13" eb="15">
      <t>コウツウ</t>
    </rPh>
    <rPh sb="15" eb="17">
      <t>サイガイ</t>
    </rPh>
    <rPh sb="17" eb="19">
      <t>キョウサイ</t>
    </rPh>
    <rPh sb="19" eb="21">
      <t>トクベツ</t>
    </rPh>
    <rPh sb="21" eb="23">
      <t>カイケイ</t>
    </rPh>
    <phoneticPr fontId="27"/>
  </si>
  <si>
    <t>美作養護老人ホーム組合（養護老人ホーム会計）</t>
    <rPh sb="0" eb="2">
      <t>ミマサカ</t>
    </rPh>
    <rPh sb="2" eb="4">
      <t>ヨウゴ</t>
    </rPh>
    <rPh sb="4" eb="6">
      <t>ロウジン</t>
    </rPh>
    <rPh sb="9" eb="11">
      <t>クミアイ</t>
    </rPh>
    <rPh sb="12" eb="14">
      <t>ヨウゴ</t>
    </rPh>
    <rPh sb="14" eb="16">
      <t>ロウジン</t>
    </rPh>
    <rPh sb="19" eb="21">
      <t>カイケイ</t>
    </rPh>
    <phoneticPr fontId="27"/>
  </si>
  <si>
    <t>美作養護老人ホーム組合（特別養護老人ホーム会計）</t>
    <rPh sb="0" eb="2">
      <t>ミマサカ</t>
    </rPh>
    <rPh sb="2" eb="4">
      <t>ヨウゴ</t>
    </rPh>
    <rPh sb="4" eb="6">
      <t>ロウジン</t>
    </rPh>
    <rPh sb="9" eb="11">
      <t>クミアイ</t>
    </rPh>
    <rPh sb="12" eb="14">
      <t>トクベツ</t>
    </rPh>
    <rPh sb="14" eb="16">
      <t>ヨウゴ</t>
    </rPh>
    <rPh sb="16" eb="18">
      <t>ロウジン</t>
    </rPh>
    <rPh sb="21" eb="23">
      <t>カイケイ</t>
    </rPh>
    <phoneticPr fontId="27"/>
  </si>
  <si>
    <t>美作養護老人ホーム組合（訪問介護事業特別会計）</t>
    <rPh sb="0" eb="2">
      <t>ミマサカ</t>
    </rPh>
    <rPh sb="2" eb="4">
      <t>ヨウゴ</t>
    </rPh>
    <rPh sb="4" eb="6">
      <t>ロウジン</t>
    </rPh>
    <rPh sb="9" eb="11">
      <t>クミアイ</t>
    </rPh>
    <rPh sb="12" eb="14">
      <t>ホウモン</t>
    </rPh>
    <rPh sb="14" eb="16">
      <t>カイゴ</t>
    </rPh>
    <rPh sb="16" eb="18">
      <t>ジギョウ</t>
    </rPh>
    <rPh sb="18" eb="20">
      <t>トクベツ</t>
    </rPh>
    <rPh sb="20" eb="22">
      <t>カイケイ</t>
    </rPh>
    <phoneticPr fontId="27"/>
  </si>
  <si>
    <t>勝英衛生施設組合</t>
    <rPh sb="0" eb="2">
      <t>ショウエイ</t>
    </rPh>
    <rPh sb="2" eb="4">
      <t>エイセイ</t>
    </rPh>
    <rPh sb="4" eb="6">
      <t>シセツ</t>
    </rPh>
    <rPh sb="6" eb="8">
      <t>クミアイ</t>
    </rPh>
    <phoneticPr fontId="27"/>
  </si>
  <si>
    <t>柵原・吉井・英田火葬場施設組合</t>
    <rPh sb="0" eb="2">
      <t>ヤナハラ</t>
    </rPh>
    <rPh sb="3" eb="5">
      <t>ヨシイ</t>
    </rPh>
    <rPh sb="6" eb="8">
      <t>アイダ</t>
    </rPh>
    <rPh sb="8" eb="11">
      <t>カソウバ</t>
    </rPh>
    <rPh sb="11" eb="13">
      <t>シセツ</t>
    </rPh>
    <rPh sb="13" eb="15">
      <t>クミアイ</t>
    </rPh>
    <phoneticPr fontId="27"/>
  </si>
  <si>
    <t>勝田郡老人福祉施設組合（一般会計）</t>
    <rPh sb="0" eb="2">
      <t>カツタ</t>
    </rPh>
    <rPh sb="2" eb="3">
      <t>グン</t>
    </rPh>
    <rPh sb="3" eb="5">
      <t>ロウジン</t>
    </rPh>
    <rPh sb="5" eb="7">
      <t>フクシ</t>
    </rPh>
    <rPh sb="7" eb="9">
      <t>シセツ</t>
    </rPh>
    <rPh sb="9" eb="11">
      <t>クミアイ</t>
    </rPh>
    <rPh sb="12" eb="14">
      <t>イッパン</t>
    </rPh>
    <rPh sb="14" eb="16">
      <t>カイケイ</t>
    </rPh>
    <phoneticPr fontId="27"/>
  </si>
  <si>
    <t>勝田郡老人福祉施設組合（訪問介護事業所会計）</t>
    <rPh sb="0" eb="2">
      <t>カツタ</t>
    </rPh>
    <rPh sb="2" eb="3">
      <t>グン</t>
    </rPh>
    <rPh sb="3" eb="5">
      <t>ロウジン</t>
    </rPh>
    <rPh sb="5" eb="7">
      <t>フクシ</t>
    </rPh>
    <rPh sb="7" eb="9">
      <t>シセツ</t>
    </rPh>
    <rPh sb="9" eb="11">
      <t>クミアイ</t>
    </rPh>
    <rPh sb="12" eb="14">
      <t>ホウモン</t>
    </rPh>
    <rPh sb="14" eb="16">
      <t>カイゴ</t>
    </rPh>
    <rPh sb="16" eb="18">
      <t>ジギョウ</t>
    </rPh>
    <rPh sb="18" eb="19">
      <t>ショ</t>
    </rPh>
    <rPh sb="19" eb="21">
      <t>カイケイ</t>
    </rPh>
    <phoneticPr fontId="27"/>
  </si>
  <si>
    <t>美作市土地開発公社</t>
    <phoneticPr fontId="2"/>
  </si>
  <si>
    <t>有限会社　特産館みまさか</t>
    <rPh sb="0" eb="4">
      <t>ユウゲンガイシャ</t>
    </rPh>
    <phoneticPr fontId="2"/>
  </si>
  <si>
    <t>有限会社　大原農業振興センター</t>
    <rPh sb="0" eb="4">
      <t>ユウゲンガイシャ</t>
    </rPh>
    <phoneticPr fontId="2"/>
  </si>
  <si>
    <t>株式会社　みまちゃんネル</t>
    <rPh sb="0" eb="4">
      <t>カブシキガイシャ</t>
    </rPh>
    <phoneticPr fontId="2"/>
  </si>
  <si>
    <t>株式会社　作東バレンタインホテル</t>
    <rPh sb="0" eb="4">
      <t>カブシキガイシャ</t>
    </rPh>
    <rPh sb="5" eb="7">
      <t>サクトウ</t>
    </rPh>
    <phoneticPr fontId="2"/>
  </si>
  <si>
    <t>株式会社　雲海</t>
    <rPh sb="0" eb="4">
      <t>カブシキガイシャ</t>
    </rPh>
    <phoneticPr fontId="2"/>
  </si>
  <si>
    <t>美作市地域振興基金</t>
    <rPh sb="0" eb="3">
      <t>ミマサカシ</t>
    </rPh>
    <rPh sb="3" eb="5">
      <t>チイキ</t>
    </rPh>
    <rPh sb="5" eb="7">
      <t>シンコウ</t>
    </rPh>
    <rPh sb="7" eb="9">
      <t>キキン</t>
    </rPh>
    <phoneticPr fontId="2"/>
  </si>
  <si>
    <t>美作市公共施設整備基金</t>
    <rPh sb="0" eb="3">
      <t>ミマサカシ</t>
    </rPh>
    <rPh sb="3" eb="5">
      <t>コウキョウ</t>
    </rPh>
    <rPh sb="5" eb="7">
      <t>シセツ</t>
    </rPh>
    <rPh sb="7" eb="9">
      <t>セイビ</t>
    </rPh>
    <rPh sb="9" eb="11">
      <t>キキン</t>
    </rPh>
    <phoneticPr fontId="2"/>
  </si>
  <si>
    <t>美作市ふるさと創生基金</t>
    <rPh sb="0" eb="3">
      <t>ミマサカシ</t>
    </rPh>
    <rPh sb="7" eb="9">
      <t>ソウセイ</t>
    </rPh>
    <rPh sb="9" eb="11">
      <t>キキン</t>
    </rPh>
    <phoneticPr fontId="2"/>
  </si>
  <si>
    <t>美作市公園墓地事業基金</t>
    <rPh sb="0" eb="3">
      <t>ミマサカシ</t>
    </rPh>
    <rPh sb="3" eb="5">
      <t>コウエン</t>
    </rPh>
    <rPh sb="5" eb="7">
      <t>ボチ</t>
    </rPh>
    <rPh sb="7" eb="9">
      <t>ジギョウ</t>
    </rPh>
    <rPh sb="9" eb="11">
      <t>キキン</t>
    </rPh>
    <phoneticPr fontId="2"/>
  </si>
  <si>
    <t>矢田茂・原田政次郎・福田五男奨学基金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</si>
  <si>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</si>
  <si>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</si>
  <si>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</si>
  <si>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</si>
  <si>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</si>
  <si>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</si>
  <si>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</si>
  <si>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</si>
  <si>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</si>
  <si>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</si>
  <si>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</si>
  <si>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将来負担比率は、公営企業債等繰入見込額が減少していることに伴い、将来負担比率の分子の数値が減少していることから、年々改善している。
　また、実質公債費比率についても、地方債の元利償還金や公営企業債の元利償還金に対する繰入金が減少していることに伴い、実質公債費比率の分子の数値が減少していることから、年々改善している。
　ただし、いずれも類似団体内平均値を上回っており、また、人口の減少や普通交付税の段階的縮減により数値が上昇するおそれがあるため、今後においても、計画的な事業実施などにより、将来負担の軽減に努める。</t>
    <phoneticPr fontId="5"/>
  </si>
  <si>
    <t xml:space="preserve">将来負担比率は、公営企業債等繰入見込額が減少していることに伴い、将来負担比率の分子の数値が減少していることから、年々改善しているが、類似団体平均より高い水準にある。
有形固定資産減価償却率については、公共施設の老朽化が進行していること等から、類似団体平均より高い水準にある。
（平成31年3月末時点において固定資産台帳未整備のため、平成29年度数値は表示されていない。）
</t>
    <rPh sb="83" eb="85">
      <t>ユウケイ</t>
    </rPh>
    <rPh sb="85" eb="87">
      <t>コテイ</t>
    </rPh>
    <rPh sb="87" eb="89">
      <t>シサン</t>
    </rPh>
    <rPh sb="89" eb="91">
      <t>ゲンカ</t>
    </rPh>
    <rPh sb="91" eb="93">
      <t>ショウキャク</t>
    </rPh>
    <rPh sb="93" eb="94">
      <t>リツ</t>
    </rPh>
    <rPh sb="117" eb="118">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</si>
</sst>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游ゴシック"/>
      <family val="2"/>
      <charset val="128"/>
      <scheme val="minor"/>
    </font>
    <font>
      <sz val="12"/>
      <color indexed="8"/>
      <name val="ＭＳ 明朝"/>
      <family val="1"/>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4">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xf numFmtId="0" fontId="33" fillId="0" borderId="0">
      <alignment vertical="center"/>
    </xf>
    <xf numFmtId="9" fontId="1" fillId="0" borderId="0" applyFont="0" applyFill="0" applyBorder="0" applyAlignment="0" applyProtection="0">
      <alignment vertical="center"/>
    </xf>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xf numFmtId="6" fontId="12" fillId="0" borderId="0" applyFont="0" applyFill="0" applyBorder="0" applyAlignment="0" applyProtection="0">
      <alignment vertical="center"/>
    </xf>
    <xf numFmtId="6" fontId="12" fillId="0" borderId="0" applyFont="0" applyFill="0" applyBorder="0" applyAlignment="0" applyProtection="0"/>
    <xf numFmtId="0" fontId="1" fillId="0" borderId="0">
      <alignment vertical="center"/>
    </xf>
    <xf numFmtId="0" fontId="1" fillId="0" borderId="0">
      <alignment vertical="center"/>
    </xf>
    <xf numFmtId="0" fontId="34" fillId="0" borderId="0">
      <alignment vertical="center"/>
    </xf>
    <xf numFmtId="0" fontId="12" fillId="0" borderId="0"/>
    <xf numFmtId="0" fontId="1" fillId="0" borderId="0">
      <alignment vertical="center"/>
    </xf>
    <xf numFmtId="0" fontId="12" fillId="0" borderId="0">
      <alignment vertical="center"/>
    </xf>
    <xf numFmtId="0" fontId="19" fillId="0" borderId="0"/>
    <xf numFmtId="0" fontId="12" fillId="0" borderId="0"/>
    <xf numFmtId="0" fontId="1" fillId="0" borderId="0">
      <alignment vertical="center"/>
    </xf>
    <xf numFmtId="0" fontId="9" fillId="0" borderId="0">
      <alignment vertical="center"/>
    </xf>
    <xf numFmtId="0" fontId="15" fillId="0" borderId="0">
      <alignment vertical="center"/>
    </xf>
    <xf numFmtId="0" fontId="1" fillId="0" borderId="0">
      <alignment vertical="center"/>
    </xf>
    <xf numFmtId="0" fontId="35"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5"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6" fillId="0" borderId="0" xfId="43"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44">
    <cellStyle name="パーセント 2" xfId="22"/>
    <cellStyle name="桁区切り 2" xfId="23"/>
    <cellStyle name="桁区切り 2 2" xfId="24"/>
    <cellStyle name="桁区切り 2 3" xfId="25"/>
    <cellStyle name="桁区切り 3" xfId="26"/>
    <cellStyle name="桁区切り 4" xfId="27"/>
    <cellStyle name="桁区切り 5" xfId="28"/>
    <cellStyle name="通貨 2" xfId="29"/>
    <cellStyle name="通貨 3" xfId="30"/>
    <cellStyle name="標準" xfId="0" builtinId="0"/>
    <cellStyle name="標準 2" xfId="6"/>
    <cellStyle name="標準 2 2" xfId="7"/>
    <cellStyle name="標準 2 3" xfId="10"/>
    <cellStyle name="標準 2 3 2" xfId="31"/>
    <cellStyle name="標準 2 4" xfId="41"/>
    <cellStyle name="標準 2_2007AJAHO401600" xfId="32"/>
    <cellStyle name="標準 3" xfId="11"/>
    <cellStyle name="標準 3 2" xfId="34"/>
    <cellStyle name="標準 3 3" xfId="42"/>
    <cellStyle name="標準 3 4" xfId="33"/>
    <cellStyle name="標準 3_APAHO401000" xfId="35"/>
    <cellStyle name="標準 4" xfId="5"/>
    <cellStyle name="標準 4 2" xfId="36"/>
    <cellStyle name="標準 4_APAHO401000" xfId="37"/>
    <cellStyle name="標準 4_APAHO401600" xfId="1"/>
    <cellStyle name="標準 4_APAHO4019001" xfId="4"/>
    <cellStyle name="標準 4_ZJ08_022012_青森市_2010" xfId="3"/>
    <cellStyle name="標準 5" xfId="38"/>
    <cellStyle name="標準 6" xfId="8"/>
    <cellStyle name="標準 6 2" xfId="40"/>
    <cellStyle name="標準 6 3" xfId="39"/>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 7 2" xfId="43"/>
    <cellStyle name="標準 8"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78864</c:v>
                </c:pt>
                <c:pt idx="4">
                  <c:v>85042</c:v>
                </c:pt>
              </c:numCache>
            </c:numRef>
          </c:val>
          <c:smooth val="0"/>
          <c:extLst xmlns:c16r2="http://schemas.microsoft.com/office/drawing/2015/06/chart">
            <c:ext xmlns:c16="http://schemas.microsoft.com/office/drawing/2014/chart" uri="{C3380CC4-5D6E-409C-BE32-E72D297353CC}">
              <c16:uniqueId val="{00000000-0F9B-49E0-8217-EAEA7773A0F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142568</c:v>
                </c:pt>
                <c:pt idx="1">
                  <c:v>113109</c:v>
                </c:pt>
                <c:pt idx="2">
                  <c:v>58125</c:v>
                </c:pt>
                <c:pt idx="3">
                  <c:v>56889</c:v>
                </c:pt>
                <c:pt idx="4">
                  <c:v>113957</c:v>
                </c:pt>
              </c:numCache>
            </c:numRef>
          </c:val>
          <c:smooth val="0"/>
          <c:extLst xmlns:c16r2="http://schemas.microsoft.com/office/drawing/2015/06/chart">
            <c:ext xmlns:c16="http://schemas.microsoft.com/office/drawing/2014/chart" uri="{C3380CC4-5D6E-409C-BE32-E72D297353CC}">
              <c16:uniqueId val="{00000001-0F9B-49E0-8217-EAEA7773A0F6}"/>
            </c:ext>
          </c:extLst>
        </c:ser>
        <c:dLbls>
          <c:showLegendKey val="0"/>
          <c:showVal val="0"/>
          <c:showCatName val="0"/>
          <c:showSerName val="0"/>
          <c:showPercent val="0"/>
          <c:showBubbleSize val="0"/>
        </c:dLbls>
        <c:marker val="1"/>
        <c:smooth val="0"/>
        <c:axId val="148441728"/>
        <c:axId val="148448000"/>
      </c:lineChart>
      <c:catAx>
        <c:axId val="1484417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448000"/>
        <c:crosses val="autoZero"/>
        <c:auto val="1"/>
        <c:lblAlgn val="ctr"/>
        <c:lblOffset val="100"/>
        <c:tickLblSkip val="1"/>
        <c:tickMarkSkip val="1"/>
        <c:noMultiLvlLbl val="0"/>
      </c:catAx>
      <c:valAx>
        <c:axId val="14844800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4417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7.06</c:v>
                </c:pt>
                <c:pt idx="1">
                  <c:v>7.47</c:v>
                </c:pt>
                <c:pt idx="2">
                  <c:v>8.5500000000000007</c:v>
                </c:pt>
                <c:pt idx="3">
                  <c:v>7.29</c:v>
                </c:pt>
                <c:pt idx="4">
                  <c:v>6.76</c:v>
                </c:pt>
              </c:numCache>
            </c:numRef>
          </c:val>
          <c:extLst xmlns:c16r2="http://schemas.microsoft.com/office/drawing/2015/06/chart">
            <c:ext xmlns:c16="http://schemas.microsoft.com/office/drawing/2014/chart" uri="{C3380CC4-5D6E-409C-BE32-E72D297353CC}">
              <c16:uniqueId val="{00000000-87F5-4262-912A-0D4E60C9813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28.15</c:v>
                </c:pt>
                <c:pt idx="1">
                  <c:v>32.01</c:v>
                </c:pt>
                <c:pt idx="2">
                  <c:v>42.17</c:v>
                </c:pt>
                <c:pt idx="3">
                  <c:v>49.49</c:v>
                </c:pt>
                <c:pt idx="4">
                  <c:v>51.27</c:v>
                </c:pt>
              </c:numCache>
            </c:numRef>
          </c:val>
          <c:extLst xmlns:c16r2="http://schemas.microsoft.com/office/drawing/2015/06/chart">
            <c:ext xmlns:c16="http://schemas.microsoft.com/office/drawing/2014/chart" uri="{C3380CC4-5D6E-409C-BE32-E72D297353CC}">
              <c16:uniqueId val="{00000001-87F5-4262-912A-0D4E60C98132}"/>
            </c:ext>
          </c:extLst>
        </c:ser>
        <c:dLbls>
          <c:showLegendKey val="0"/>
          <c:showVal val="0"/>
          <c:showCatName val="0"/>
          <c:showSerName val="0"/>
          <c:showPercent val="0"/>
          <c:showBubbleSize val="0"/>
        </c:dLbls>
        <c:gapWidth val="250"/>
        <c:overlap val="100"/>
        <c:axId val="184278400"/>
        <c:axId val="1842846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1.88</c:v>
                </c:pt>
                <c:pt idx="1">
                  <c:v>2.44</c:v>
                </c:pt>
                <c:pt idx="2">
                  <c:v>7.39</c:v>
                </c:pt>
                <c:pt idx="3">
                  <c:v>-0.78</c:v>
                </c:pt>
                <c:pt idx="4">
                  <c:v>2.84</c:v>
                </c:pt>
              </c:numCache>
            </c:numRef>
          </c:val>
          <c:smooth val="0"/>
          <c:extLst xmlns:c16r2="http://schemas.microsoft.com/office/drawing/2015/06/chart">
            <c:ext xmlns:c16="http://schemas.microsoft.com/office/drawing/2014/chart" uri="{C3380CC4-5D6E-409C-BE32-E72D297353CC}">
              <c16:uniqueId val="{00000002-87F5-4262-912A-0D4E60C98132}"/>
            </c:ext>
          </c:extLst>
        </c:ser>
        <c:dLbls>
          <c:showLegendKey val="0"/>
          <c:showVal val="0"/>
          <c:showCatName val="0"/>
          <c:showSerName val="0"/>
          <c:showPercent val="0"/>
          <c:showBubbleSize val="0"/>
        </c:dLbls>
        <c:marker val="1"/>
        <c:smooth val="0"/>
        <c:axId val="184278400"/>
        <c:axId val="184284672"/>
      </c:lineChart>
      <c:catAx>
        <c:axId val="184278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4284672"/>
        <c:crosses val="autoZero"/>
        <c:auto val="1"/>
        <c:lblAlgn val="ctr"/>
        <c:lblOffset val="100"/>
        <c:tickLblSkip val="1"/>
        <c:tickMarkSkip val="1"/>
        <c:noMultiLvlLbl val="0"/>
      </c:catAx>
      <c:valAx>
        <c:axId val="184284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4278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0.12</c:v>
                </c:pt>
                <c:pt idx="2">
                  <c:v>#N/A</c:v>
                </c:pt>
                <c:pt idx="3">
                  <c:v>0.13</c:v>
                </c:pt>
                <c:pt idx="4">
                  <c:v>#N/A</c:v>
                </c:pt>
                <c:pt idx="5">
                  <c:v>0.1</c:v>
                </c:pt>
                <c:pt idx="6">
                  <c:v>#N/A</c:v>
                </c:pt>
                <c:pt idx="7">
                  <c:v>0.06</c:v>
                </c:pt>
                <c:pt idx="8">
                  <c:v>#N/A</c:v>
                </c:pt>
                <c:pt idx="9">
                  <c:v>0.03</c:v>
                </c:pt>
              </c:numCache>
            </c:numRef>
          </c:val>
          <c:extLst xmlns:c16r2="http://schemas.microsoft.com/office/drawing/2015/06/chart">
            <c:ext xmlns:c16="http://schemas.microsoft.com/office/drawing/2014/chart" uri="{C3380CC4-5D6E-409C-BE32-E72D297353CC}">
              <c16:uniqueId val="{00000000-C389-4399-A7C6-A8458FB34FB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389-4399-A7C6-A8458FB34FBF}"/>
            </c:ext>
          </c:extLst>
        </c:ser>
        <c:ser>
          <c:idx val="2"/>
          <c:order val="2"/>
          <c:tx>
            <c:strRef>
              <c:f>データシート!$A$29</c:f>
              <c:strCache>
                <c:ptCount val="1"/>
                <c:pt idx="0">
                  <c:v>美作市老人保健施設事業特別会計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0.17</c:v>
                </c:pt>
                <c:pt idx="2">
                  <c:v>#N/A</c:v>
                </c:pt>
                <c:pt idx="3">
                  <c:v>0.1</c:v>
                </c:pt>
                <c:pt idx="4">
                  <c:v>#N/A</c:v>
                </c:pt>
                <c:pt idx="5">
                  <c:v>0.1</c:v>
                </c:pt>
                <c:pt idx="6">
                  <c:v>#N/A</c:v>
                </c:pt>
                <c:pt idx="7">
                  <c:v>0.11</c:v>
                </c:pt>
                <c:pt idx="8">
                  <c:v>#N/A</c:v>
                </c:pt>
                <c:pt idx="9">
                  <c:v>0.06</c:v>
                </c:pt>
              </c:numCache>
            </c:numRef>
          </c:val>
          <c:extLst xmlns:c16r2="http://schemas.microsoft.com/office/drawing/2015/06/chart">
            <c:ext xmlns:c16="http://schemas.microsoft.com/office/drawing/2014/chart" uri="{C3380CC4-5D6E-409C-BE32-E72D297353CC}">
              <c16:uniqueId val="{00000002-C389-4399-A7C6-A8458FB34FBF}"/>
            </c:ext>
          </c:extLst>
        </c:ser>
        <c:ser>
          <c:idx val="3"/>
          <c:order val="3"/>
          <c:tx>
            <c:strRef>
              <c:f>データシート!$A$30</c:f>
              <c:strCache>
                <c:ptCount val="1"/>
                <c:pt idx="0">
                  <c:v>矢田茂・原田政次郎・福田五男奨学基金特別会計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0.05</c:v>
                </c:pt>
                <c:pt idx="2">
                  <c:v>#N/A</c:v>
                </c:pt>
                <c:pt idx="3">
                  <c:v>0.06</c:v>
                </c:pt>
                <c:pt idx="4">
                  <c:v>#N/A</c:v>
                </c:pt>
                <c:pt idx="5">
                  <c:v>0.08</c:v>
                </c:pt>
                <c:pt idx="6">
                  <c:v>#N/A</c:v>
                </c:pt>
                <c:pt idx="7">
                  <c:v>0.08</c:v>
                </c:pt>
                <c:pt idx="8">
                  <c:v>#N/A</c:v>
                </c:pt>
                <c:pt idx="9">
                  <c:v>0.09</c:v>
                </c:pt>
              </c:numCache>
            </c:numRef>
          </c:val>
          <c:extLst xmlns:c16r2="http://schemas.microsoft.com/office/drawing/2015/06/chart">
            <c:ext xmlns:c16="http://schemas.microsoft.com/office/drawing/2014/chart" uri="{C3380CC4-5D6E-409C-BE32-E72D297353CC}">
              <c16:uniqueId val="{00000003-C389-4399-A7C6-A8458FB34FBF}"/>
            </c:ext>
          </c:extLst>
        </c:ser>
        <c:ser>
          <c:idx val="4"/>
          <c:order val="4"/>
          <c:tx>
            <c:strRef>
              <c:f>データシート!$A$31</c:f>
              <c:strCache>
                <c:ptCount val="1"/>
                <c:pt idx="0">
                  <c:v>美作市介護保険特別会計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0.21</c:v>
                </c:pt>
                <c:pt idx="2">
                  <c:v>#N/A</c:v>
                </c:pt>
                <c:pt idx="3">
                  <c:v>0.57999999999999996</c:v>
                </c:pt>
                <c:pt idx="4">
                  <c:v>#N/A</c:v>
                </c:pt>
                <c:pt idx="5">
                  <c:v>0.76</c:v>
                </c:pt>
                <c:pt idx="6">
                  <c:v>#N/A</c:v>
                </c:pt>
                <c:pt idx="7">
                  <c:v>0.39</c:v>
                </c:pt>
                <c:pt idx="8">
                  <c:v>#N/A</c:v>
                </c:pt>
                <c:pt idx="9">
                  <c:v>0.89</c:v>
                </c:pt>
              </c:numCache>
            </c:numRef>
          </c:val>
          <c:extLst xmlns:c16r2="http://schemas.microsoft.com/office/drawing/2015/06/chart">
            <c:ext xmlns:c16="http://schemas.microsoft.com/office/drawing/2014/chart" uri="{C3380CC4-5D6E-409C-BE32-E72D297353CC}">
              <c16:uniqueId val="{00000004-C389-4399-A7C6-A8458FB34FBF}"/>
            </c:ext>
          </c:extLst>
        </c:ser>
        <c:ser>
          <c:idx val="5"/>
          <c:order val="5"/>
          <c:tx>
            <c:strRef>
              <c:f>データシート!$A$32</c:f>
              <c:strCache>
                <c:ptCount val="1"/>
                <c:pt idx="0">
                  <c:v>美作市国民健康保険特別会計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1.2</c:v>
                </c:pt>
                <c:pt idx="2">
                  <c:v>#N/A</c:v>
                </c:pt>
                <c:pt idx="3">
                  <c:v>0.75</c:v>
                </c:pt>
                <c:pt idx="4">
                  <c:v>#N/A</c:v>
                </c:pt>
                <c:pt idx="5">
                  <c:v>0.18</c:v>
                </c:pt>
                <c:pt idx="6">
                  <c:v>#N/A</c:v>
                </c:pt>
                <c:pt idx="7">
                  <c:v>0.3</c:v>
                </c:pt>
                <c:pt idx="8">
                  <c:v>#N/A</c:v>
                </c:pt>
                <c:pt idx="9">
                  <c:v>1.18</c:v>
                </c:pt>
              </c:numCache>
            </c:numRef>
          </c:val>
          <c:extLst xmlns:c16r2="http://schemas.microsoft.com/office/drawing/2015/06/chart">
            <c:ext xmlns:c16="http://schemas.microsoft.com/office/drawing/2014/chart" uri="{C3380CC4-5D6E-409C-BE32-E72D297353CC}">
              <c16:uniqueId val="{00000005-C389-4399-A7C6-A8458FB34FBF}"/>
            </c:ext>
          </c:extLst>
        </c:ser>
        <c:ser>
          <c:idx val="6"/>
          <c:order val="6"/>
          <c:tx>
            <c:strRef>
              <c:f>データシート!$A$33</c:f>
              <c:strCache>
                <c:ptCount val="1"/>
                <c:pt idx="0">
                  <c:v>美作市下水道事業会計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2.08</c:v>
                </c:pt>
                <c:pt idx="2">
                  <c:v>#N/A</c:v>
                </c:pt>
                <c:pt idx="3">
                  <c:v>2.42</c:v>
                </c:pt>
                <c:pt idx="4">
                  <c:v>#N/A</c:v>
                </c:pt>
                <c:pt idx="5">
                  <c:v>2.63</c:v>
                </c:pt>
                <c:pt idx="6">
                  <c:v>#N/A</c:v>
                </c:pt>
                <c:pt idx="7">
                  <c:v>2.86</c:v>
                </c:pt>
                <c:pt idx="8">
                  <c:v>#N/A</c:v>
                </c:pt>
                <c:pt idx="9">
                  <c:v>2.8</c:v>
                </c:pt>
              </c:numCache>
            </c:numRef>
          </c:val>
          <c:extLst xmlns:c16r2="http://schemas.microsoft.com/office/drawing/2015/06/chart">
            <c:ext xmlns:c16="http://schemas.microsoft.com/office/drawing/2014/chart" uri="{C3380CC4-5D6E-409C-BE32-E72D297353CC}">
              <c16:uniqueId val="{00000006-C389-4399-A7C6-A8458FB34FB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6.9</c:v>
                </c:pt>
                <c:pt idx="2">
                  <c:v>#N/A</c:v>
                </c:pt>
                <c:pt idx="3">
                  <c:v>7.29</c:v>
                </c:pt>
                <c:pt idx="4">
                  <c:v>#N/A</c:v>
                </c:pt>
                <c:pt idx="5">
                  <c:v>8.3800000000000008</c:v>
                </c:pt>
                <c:pt idx="6">
                  <c:v>#N/A</c:v>
                </c:pt>
                <c:pt idx="7">
                  <c:v>7.16</c:v>
                </c:pt>
                <c:pt idx="8">
                  <c:v>#N/A</c:v>
                </c:pt>
                <c:pt idx="9">
                  <c:v>6.64</c:v>
                </c:pt>
              </c:numCache>
            </c:numRef>
          </c:val>
          <c:extLst xmlns:c16r2="http://schemas.microsoft.com/office/drawing/2015/06/chart">
            <c:ext xmlns:c16="http://schemas.microsoft.com/office/drawing/2014/chart" uri="{C3380CC4-5D6E-409C-BE32-E72D297353CC}">
              <c16:uniqueId val="{00000007-C389-4399-A7C6-A8458FB34FBF}"/>
            </c:ext>
          </c:extLst>
        </c:ser>
        <c:ser>
          <c:idx val="8"/>
          <c:order val="8"/>
          <c:tx>
            <c:strRef>
              <c:f>データシート!$A$35</c:f>
              <c:strCache>
                <c:ptCount val="1"/>
                <c:pt idx="0">
                  <c:v>美作市水道事業会計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9.08</c:v>
                </c:pt>
                <c:pt idx="2">
                  <c:v>#N/A</c:v>
                </c:pt>
                <c:pt idx="3">
                  <c:v>7.4</c:v>
                </c:pt>
                <c:pt idx="4">
                  <c:v>#N/A</c:v>
                </c:pt>
                <c:pt idx="5">
                  <c:v>7.59</c:v>
                </c:pt>
                <c:pt idx="6">
                  <c:v>#N/A</c:v>
                </c:pt>
                <c:pt idx="7">
                  <c:v>8.1300000000000008</c:v>
                </c:pt>
                <c:pt idx="8">
                  <c:v>#N/A</c:v>
                </c:pt>
                <c:pt idx="9">
                  <c:v>8.5299999999999994</c:v>
                </c:pt>
              </c:numCache>
            </c:numRef>
          </c:val>
          <c:extLst xmlns:c16r2="http://schemas.microsoft.com/office/drawing/2015/06/chart">
            <c:ext xmlns:c16="http://schemas.microsoft.com/office/drawing/2014/chart" uri="{C3380CC4-5D6E-409C-BE32-E72D297353CC}">
              <c16:uniqueId val="{00000008-C389-4399-A7C6-A8458FB34FBF}"/>
            </c:ext>
          </c:extLst>
        </c:ser>
        <c:ser>
          <c:idx val="9"/>
          <c:order val="9"/>
          <c:tx>
            <c:strRef>
              <c:f>データシート!$A$36</c:f>
              <c:strCache>
                <c:ptCount val="1"/>
                <c:pt idx="0">
                  <c:v>美作市病院事業会計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7.22</c:v>
                </c:pt>
                <c:pt idx="2">
                  <c:v>#N/A</c:v>
                </c:pt>
                <c:pt idx="3">
                  <c:v>8.18</c:v>
                </c:pt>
                <c:pt idx="4">
                  <c:v>#N/A</c:v>
                </c:pt>
                <c:pt idx="5">
                  <c:v>9.14</c:v>
                </c:pt>
                <c:pt idx="6">
                  <c:v>#N/A</c:v>
                </c:pt>
                <c:pt idx="7">
                  <c:v>10.36</c:v>
                </c:pt>
                <c:pt idx="8">
                  <c:v>#N/A</c:v>
                </c:pt>
                <c:pt idx="9">
                  <c:v>11.89</c:v>
                </c:pt>
              </c:numCache>
            </c:numRef>
          </c:val>
          <c:extLst xmlns:c16r2="http://schemas.microsoft.com/office/drawing/2015/06/chart">
            <c:ext xmlns:c16="http://schemas.microsoft.com/office/drawing/2014/chart" uri="{C3380CC4-5D6E-409C-BE32-E72D297353CC}">
              <c16:uniqueId val="{00000009-C389-4399-A7C6-A8458FB34FBF}"/>
            </c:ext>
          </c:extLst>
        </c:ser>
        <c:dLbls>
          <c:showLegendKey val="0"/>
          <c:showVal val="0"/>
          <c:showCatName val="0"/>
          <c:showSerName val="0"/>
          <c:showPercent val="0"/>
          <c:showBubbleSize val="0"/>
        </c:dLbls>
        <c:gapWidth val="150"/>
        <c:overlap val="100"/>
        <c:axId val="179541504"/>
        <c:axId val="179543040"/>
      </c:barChart>
      <c:catAx>
        <c:axId val="179541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9543040"/>
        <c:crosses val="autoZero"/>
        <c:auto val="1"/>
        <c:lblAlgn val="ctr"/>
        <c:lblOffset val="100"/>
        <c:tickLblSkip val="1"/>
        <c:tickMarkSkip val="1"/>
        <c:noMultiLvlLbl val="0"/>
      </c:catAx>
      <c:valAx>
        <c:axId val="179543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95415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4064</c:v>
                </c:pt>
                <c:pt idx="5">
                  <c:v>4096</c:v>
                </c:pt>
                <c:pt idx="8">
                  <c:v>3993</c:v>
                </c:pt>
                <c:pt idx="11">
                  <c:v>3842</c:v>
                </c:pt>
                <c:pt idx="14">
                  <c:v>3578</c:v>
                </c:pt>
              </c:numCache>
            </c:numRef>
          </c:val>
          <c:extLst xmlns:c16r2="http://schemas.microsoft.com/office/drawing/2015/06/chart">
            <c:ext xmlns:c16="http://schemas.microsoft.com/office/drawing/2014/chart" uri="{C3380CC4-5D6E-409C-BE32-E72D297353CC}">
              <c16:uniqueId val="{00000000-262F-49D5-A90D-11098E4339D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62F-49D5-A90D-11098E4339D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262F-49D5-A90D-11098E4339D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c:v>
                </c:pt>
                <c:pt idx="3">
                  <c:v>5</c:v>
                </c:pt>
                <c:pt idx="6">
                  <c:v>5</c:v>
                </c:pt>
                <c:pt idx="9">
                  <c:v>5</c:v>
                </c:pt>
                <c:pt idx="12">
                  <c:v>5</c:v>
                </c:pt>
              </c:numCache>
            </c:numRef>
          </c:val>
          <c:extLst xmlns:c16r2="http://schemas.microsoft.com/office/drawing/2015/06/chart">
            <c:ext xmlns:c16="http://schemas.microsoft.com/office/drawing/2014/chart" uri="{C3380CC4-5D6E-409C-BE32-E72D297353CC}">
              <c16:uniqueId val="{00000003-262F-49D5-A90D-11098E4339D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2255</c:v>
                </c:pt>
                <c:pt idx="3">
                  <c:v>2231</c:v>
                </c:pt>
                <c:pt idx="6">
                  <c:v>2161</c:v>
                </c:pt>
                <c:pt idx="9">
                  <c:v>2098</c:v>
                </c:pt>
                <c:pt idx="12">
                  <c:v>2017</c:v>
                </c:pt>
              </c:numCache>
            </c:numRef>
          </c:val>
          <c:extLst xmlns:c16r2="http://schemas.microsoft.com/office/drawing/2015/06/chart">
            <c:ext xmlns:c16="http://schemas.microsoft.com/office/drawing/2014/chart" uri="{C3380CC4-5D6E-409C-BE32-E72D297353CC}">
              <c16:uniqueId val="{00000004-262F-49D5-A90D-11098E4339D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62F-49D5-A90D-11098E4339D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62F-49D5-A90D-11098E4339D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3507</c:v>
                </c:pt>
                <c:pt idx="3">
                  <c:v>3429</c:v>
                </c:pt>
                <c:pt idx="6">
                  <c:v>3262</c:v>
                </c:pt>
                <c:pt idx="9">
                  <c:v>3135</c:v>
                </c:pt>
                <c:pt idx="12">
                  <c:v>2906</c:v>
                </c:pt>
              </c:numCache>
            </c:numRef>
          </c:val>
          <c:extLst xmlns:c16r2="http://schemas.microsoft.com/office/drawing/2015/06/chart">
            <c:ext xmlns:c16="http://schemas.microsoft.com/office/drawing/2014/chart" uri="{C3380CC4-5D6E-409C-BE32-E72D297353CC}">
              <c16:uniqueId val="{00000007-262F-49D5-A90D-11098E4339D1}"/>
            </c:ext>
          </c:extLst>
        </c:ser>
        <c:dLbls>
          <c:showLegendKey val="0"/>
          <c:showVal val="0"/>
          <c:showCatName val="0"/>
          <c:showSerName val="0"/>
          <c:showPercent val="0"/>
          <c:showBubbleSize val="0"/>
        </c:dLbls>
        <c:gapWidth val="100"/>
        <c:overlap val="100"/>
        <c:axId val="179680000"/>
        <c:axId val="1796819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1705</c:v>
                </c:pt>
                <c:pt idx="2">
                  <c:v>#N/A</c:v>
                </c:pt>
                <c:pt idx="3">
                  <c:v>#N/A</c:v>
                </c:pt>
                <c:pt idx="4">
                  <c:v>1569</c:v>
                </c:pt>
                <c:pt idx="5">
                  <c:v>#N/A</c:v>
                </c:pt>
                <c:pt idx="6">
                  <c:v>#N/A</c:v>
                </c:pt>
                <c:pt idx="7">
                  <c:v>1435</c:v>
                </c:pt>
                <c:pt idx="8">
                  <c:v>#N/A</c:v>
                </c:pt>
                <c:pt idx="9">
                  <c:v>#N/A</c:v>
                </c:pt>
                <c:pt idx="10">
                  <c:v>1396</c:v>
                </c:pt>
                <c:pt idx="11">
                  <c:v>#N/A</c:v>
                </c:pt>
                <c:pt idx="12">
                  <c:v>#N/A</c:v>
                </c:pt>
                <c:pt idx="13">
                  <c:v>1350</c:v>
                </c:pt>
                <c:pt idx="14">
                  <c:v>#N/A</c:v>
                </c:pt>
              </c:numCache>
            </c:numRef>
          </c:val>
          <c:smooth val="0"/>
          <c:extLst xmlns:c16r2="http://schemas.microsoft.com/office/drawing/2015/06/chart">
            <c:ext xmlns:c16="http://schemas.microsoft.com/office/drawing/2014/chart" uri="{C3380CC4-5D6E-409C-BE32-E72D297353CC}">
              <c16:uniqueId val="{00000008-262F-49D5-A90D-11098E4339D1}"/>
            </c:ext>
          </c:extLst>
        </c:ser>
        <c:dLbls>
          <c:showLegendKey val="0"/>
          <c:showVal val="0"/>
          <c:showCatName val="0"/>
          <c:showSerName val="0"/>
          <c:showPercent val="0"/>
          <c:showBubbleSize val="0"/>
        </c:dLbls>
        <c:marker val="1"/>
        <c:smooth val="0"/>
        <c:axId val="179680000"/>
        <c:axId val="179681920"/>
      </c:lineChart>
      <c:catAx>
        <c:axId val="179680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9681920"/>
        <c:crosses val="autoZero"/>
        <c:auto val="1"/>
        <c:lblAlgn val="ctr"/>
        <c:lblOffset val="100"/>
        <c:tickLblSkip val="1"/>
        <c:tickMarkSkip val="1"/>
        <c:noMultiLvlLbl val="0"/>
      </c:catAx>
      <c:valAx>
        <c:axId val="179681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9680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37567</c:v>
                </c:pt>
                <c:pt idx="5">
                  <c:v>36483</c:v>
                </c:pt>
                <c:pt idx="8">
                  <c:v>34782</c:v>
                </c:pt>
                <c:pt idx="11">
                  <c:v>33287</c:v>
                </c:pt>
                <c:pt idx="14">
                  <c:v>33019</c:v>
                </c:pt>
              </c:numCache>
            </c:numRef>
          </c:val>
          <c:extLst xmlns:c16r2="http://schemas.microsoft.com/office/drawing/2015/06/chart">
            <c:ext xmlns:c16="http://schemas.microsoft.com/office/drawing/2014/chart" uri="{C3380CC4-5D6E-409C-BE32-E72D297353CC}">
              <c16:uniqueId val="{00000000-D181-4740-9434-04DD3577266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567</c:v>
                </c:pt>
                <c:pt idx="5">
                  <c:v>467</c:v>
                </c:pt>
                <c:pt idx="8">
                  <c:v>392</c:v>
                </c:pt>
                <c:pt idx="11">
                  <c:v>331</c:v>
                </c:pt>
                <c:pt idx="14">
                  <c:v>668</c:v>
                </c:pt>
              </c:numCache>
            </c:numRef>
          </c:val>
          <c:extLst xmlns:c16r2="http://schemas.microsoft.com/office/drawing/2015/06/chart">
            <c:ext xmlns:c16="http://schemas.microsoft.com/office/drawing/2014/chart" uri="{C3380CC4-5D6E-409C-BE32-E72D297353CC}">
              <c16:uniqueId val="{00000001-D181-4740-9434-04DD3577266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9813</c:v>
                </c:pt>
                <c:pt idx="5">
                  <c:v>11081</c:v>
                </c:pt>
                <c:pt idx="8">
                  <c:v>12365</c:v>
                </c:pt>
                <c:pt idx="11">
                  <c:v>13577</c:v>
                </c:pt>
                <c:pt idx="14">
                  <c:v>13766</c:v>
                </c:pt>
              </c:numCache>
            </c:numRef>
          </c:val>
          <c:extLst xmlns:c16r2="http://schemas.microsoft.com/office/drawing/2015/06/chart">
            <c:ext xmlns:c16="http://schemas.microsoft.com/office/drawing/2014/chart" uri="{C3380CC4-5D6E-409C-BE32-E72D297353CC}">
              <c16:uniqueId val="{00000002-D181-4740-9434-04DD3577266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181-4740-9434-04DD3577266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181-4740-9434-04DD3577266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c:v>
                </c:pt>
                <c:pt idx="3">
                  <c:v>3</c:v>
                </c:pt>
                <c:pt idx="6">
                  <c:v>1</c:v>
                </c:pt>
                <c:pt idx="9">
                  <c:v>1</c:v>
                </c:pt>
                <c:pt idx="12">
                  <c:v>4</c:v>
                </c:pt>
              </c:numCache>
            </c:numRef>
          </c:val>
          <c:extLst xmlns:c16r2="http://schemas.microsoft.com/office/drawing/2015/06/chart">
            <c:ext xmlns:c16="http://schemas.microsoft.com/office/drawing/2014/chart" uri="{C3380CC4-5D6E-409C-BE32-E72D297353CC}">
              <c16:uniqueId val="{00000005-D181-4740-9434-04DD3577266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3126</c:v>
                </c:pt>
                <c:pt idx="3">
                  <c:v>2813</c:v>
                </c:pt>
                <c:pt idx="6">
                  <c:v>2572</c:v>
                </c:pt>
                <c:pt idx="9">
                  <c:v>2564</c:v>
                </c:pt>
                <c:pt idx="12">
                  <c:v>2357</c:v>
                </c:pt>
              </c:numCache>
            </c:numRef>
          </c:val>
          <c:extLst xmlns:c16r2="http://schemas.microsoft.com/office/drawing/2015/06/chart">
            <c:ext xmlns:c16="http://schemas.microsoft.com/office/drawing/2014/chart" uri="{C3380CC4-5D6E-409C-BE32-E72D297353CC}">
              <c16:uniqueId val="{00000006-D181-4740-9434-04DD3577266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39</c:v>
                </c:pt>
                <c:pt idx="3">
                  <c:v>35</c:v>
                </c:pt>
                <c:pt idx="6">
                  <c:v>30</c:v>
                </c:pt>
                <c:pt idx="9">
                  <c:v>26</c:v>
                </c:pt>
                <c:pt idx="12">
                  <c:v>21</c:v>
                </c:pt>
              </c:numCache>
            </c:numRef>
          </c:val>
          <c:extLst xmlns:c16r2="http://schemas.microsoft.com/office/drawing/2015/06/chart">
            <c:ext xmlns:c16="http://schemas.microsoft.com/office/drawing/2014/chart" uri="{C3380CC4-5D6E-409C-BE32-E72D297353CC}">
              <c16:uniqueId val="{00000007-D181-4740-9434-04DD3577266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26168</c:v>
                </c:pt>
                <c:pt idx="3">
                  <c:v>25435</c:v>
                </c:pt>
                <c:pt idx="6">
                  <c:v>23990</c:v>
                </c:pt>
                <c:pt idx="9">
                  <c:v>22237</c:v>
                </c:pt>
                <c:pt idx="12">
                  <c:v>20842</c:v>
                </c:pt>
              </c:numCache>
            </c:numRef>
          </c:val>
          <c:extLst xmlns:c16r2="http://schemas.microsoft.com/office/drawing/2015/06/chart">
            <c:ext xmlns:c16="http://schemas.microsoft.com/office/drawing/2014/chart" uri="{C3380CC4-5D6E-409C-BE32-E72D297353CC}">
              <c16:uniqueId val="{00000008-D181-4740-9434-04DD3577266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110</c:v>
                </c:pt>
                <c:pt idx="3">
                  <c:v>98</c:v>
                </c:pt>
                <c:pt idx="6">
                  <c:v>85</c:v>
                </c:pt>
                <c:pt idx="9">
                  <c:v>78</c:v>
                </c:pt>
                <c:pt idx="12">
                  <c:v>65</c:v>
                </c:pt>
              </c:numCache>
            </c:numRef>
          </c:val>
          <c:extLst xmlns:c16r2="http://schemas.microsoft.com/office/drawing/2015/06/chart">
            <c:ext xmlns:c16="http://schemas.microsoft.com/office/drawing/2014/chart" uri="{C3380CC4-5D6E-409C-BE32-E72D297353CC}">
              <c16:uniqueId val="{00000009-D181-4740-9434-04DD3577266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29025</c:v>
                </c:pt>
                <c:pt idx="3">
                  <c:v>28438</c:v>
                </c:pt>
                <c:pt idx="6">
                  <c:v>27490</c:v>
                </c:pt>
                <c:pt idx="9">
                  <c:v>26316</c:v>
                </c:pt>
                <c:pt idx="12">
                  <c:v>26424</c:v>
                </c:pt>
              </c:numCache>
            </c:numRef>
          </c:val>
          <c:extLst xmlns:c16r2="http://schemas.microsoft.com/office/drawing/2015/06/chart">
            <c:ext xmlns:c16="http://schemas.microsoft.com/office/drawing/2014/chart" uri="{C3380CC4-5D6E-409C-BE32-E72D297353CC}">
              <c16:uniqueId val="{0000000A-D181-4740-9434-04DD3577266C}"/>
            </c:ext>
          </c:extLst>
        </c:ser>
        <c:dLbls>
          <c:showLegendKey val="0"/>
          <c:showVal val="0"/>
          <c:showCatName val="0"/>
          <c:showSerName val="0"/>
          <c:showPercent val="0"/>
          <c:showBubbleSize val="0"/>
        </c:dLbls>
        <c:gapWidth val="100"/>
        <c:overlap val="100"/>
        <c:axId val="185119872"/>
        <c:axId val="1851217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10523</c:v>
                </c:pt>
                <c:pt idx="2">
                  <c:v>#N/A</c:v>
                </c:pt>
                <c:pt idx="3">
                  <c:v>#N/A</c:v>
                </c:pt>
                <c:pt idx="4">
                  <c:v>8791</c:v>
                </c:pt>
                <c:pt idx="5">
                  <c:v>#N/A</c:v>
                </c:pt>
                <c:pt idx="6">
                  <c:v>#N/A</c:v>
                </c:pt>
                <c:pt idx="7">
                  <c:v>6628</c:v>
                </c:pt>
                <c:pt idx="8">
                  <c:v>#N/A</c:v>
                </c:pt>
                <c:pt idx="9">
                  <c:v>#N/A</c:v>
                </c:pt>
                <c:pt idx="10">
                  <c:v>4027</c:v>
                </c:pt>
                <c:pt idx="11">
                  <c:v>#N/A</c:v>
                </c:pt>
                <c:pt idx="12">
                  <c:v>#N/A</c:v>
                </c:pt>
                <c:pt idx="13">
                  <c:v>2260</c:v>
                </c:pt>
                <c:pt idx="14">
                  <c:v>#N/A</c:v>
                </c:pt>
              </c:numCache>
            </c:numRef>
          </c:val>
          <c:smooth val="0"/>
          <c:extLst xmlns:c16r2="http://schemas.microsoft.com/office/drawing/2015/06/chart">
            <c:ext xmlns:c16="http://schemas.microsoft.com/office/drawing/2014/chart" uri="{C3380CC4-5D6E-409C-BE32-E72D297353CC}">
              <c16:uniqueId val="{0000000B-D181-4740-9434-04DD3577266C}"/>
            </c:ext>
          </c:extLst>
        </c:ser>
        <c:dLbls>
          <c:showLegendKey val="0"/>
          <c:showVal val="0"/>
          <c:showCatName val="0"/>
          <c:showSerName val="0"/>
          <c:showPercent val="0"/>
          <c:showBubbleSize val="0"/>
        </c:dLbls>
        <c:marker val="1"/>
        <c:smooth val="0"/>
        <c:axId val="185119872"/>
        <c:axId val="185121792"/>
      </c:lineChart>
      <c:catAx>
        <c:axId val="185119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5121792"/>
        <c:crosses val="autoZero"/>
        <c:auto val="1"/>
        <c:lblAlgn val="ctr"/>
        <c:lblOffset val="100"/>
        <c:tickLblSkip val="1"/>
        <c:tickMarkSkip val="1"/>
        <c:noMultiLvlLbl val="0"/>
      </c:catAx>
      <c:valAx>
        <c:axId val="185121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119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6265</c:v>
                </c:pt>
                <c:pt idx="1">
                  <c:v>7023</c:v>
                </c:pt>
                <c:pt idx="2">
                  <c:v>6984</c:v>
                </c:pt>
              </c:numCache>
            </c:numRef>
          </c:val>
          <c:extLst xmlns:c16r2="http://schemas.microsoft.com/office/drawing/2015/06/chart">
            <c:ext xmlns:c16="http://schemas.microsoft.com/office/drawing/2014/chart" uri="{C3380CC4-5D6E-409C-BE32-E72D297353CC}">
              <c16:uniqueId val="{00000000-C1FC-4DB8-9743-684F42D066D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1445</c:v>
                </c:pt>
                <c:pt idx="1">
                  <c:v>1448</c:v>
                </c:pt>
                <c:pt idx="2">
                  <c:v>1455</c:v>
                </c:pt>
              </c:numCache>
            </c:numRef>
          </c:val>
          <c:extLst xmlns:c16r2="http://schemas.microsoft.com/office/drawing/2015/06/chart">
            <c:ext xmlns:c16="http://schemas.microsoft.com/office/drawing/2014/chart" uri="{C3380CC4-5D6E-409C-BE32-E72D297353CC}">
              <c16:uniqueId val="{00000001-C1FC-4DB8-9743-684F42D066D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7087</c:v>
                </c:pt>
                <c:pt idx="1">
                  <c:v>7404</c:v>
                </c:pt>
                <c:pt idx="2">
                  <c:v>7626</c:v>
                </c:pt>
              </c:numCache>
            </c:numRef>
          </c:val>
          <c:extLst xmlns:c16r2="http://schemas.microsoft.com/office/drawing/2015/06/chart">
            <c:ext xmlns:c16="http://schemas.microsoft.com/office/drawing/2014/chart" uri="{C3380CC4-5D6E-409C-BE32-E72D297353CC}">
              <c16:uniqueId val="{00000002-C1FC-4DB8-9743-684F42D066DE}"/>
            </c:ext>
          </c:extLst>
        </c:ser>
        <c:dLbls>
          <c:showLegendKey val="0"/>
          <c:showVal val="0"/>
          <c:showCatName val="0"/>
          <c:showSerName val="0"/>
          <c:showPercent val="0"/>
          <c:showBubbleSize val="0"/>
        </c:dLbls>
        <c:gapWidth val="120"/>
        <c:overlap val="100"/>
        <c:axId val="184568832"/>
        <c:axId val="184578816"/>
      </c:barChart>
      <c:catAx>
        <c:axId val="184568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84578816"/>
        <c:crosses val="autoZero"/>
        <c:auto val="1"/>
        <c:lblAlgn val="ctr"/>
        <c:lblOffset val="100"/>
        <c:tickLblSkip val="1"/>
        <c:tickMarkSkip val="1"/>
        <c:noMultiLvlLbl val="0"/>
      </c:catAx>
      <c:valAx>
        <c:axId val="1845788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84568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{506EF66F-D645-45C6-9B3F-F4772A51581E}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2BD1-4DF4-B70B-FED8AD6964A7}"/>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{2285BAAA-4E7B-4E4B-9325-F23BD39DB332}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BD1-4DF4-B70B-FED8AD6964A7}"/>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{D54E9301-59A1-45A7-936A-81247585B270}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BD1-4DF4-B70B-FED8AD6964A7}"/>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{90A69F5A-3CDA-45CA-845C-4A7508B56388}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BD1-4DF4-B70B-FED8AD6964A7}"/>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{B880BCB2-6CF2-43A9-B3F8-CD92FF21FF01}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BD1-4DF4-B70B-FED8AD6964A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{653ED1C8-E300-4A9C-96DD-C601B843B786}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2BD1-4DF4-B70B-FED8AD6964A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{4B15C3CD-F591-41DF-B096-976579B285E9}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2BD1-4DF4-B70B-FED8AD6964A7}"/>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{20425026-D080-4DA9-BE56-8F2BB55AF71A}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2BD1-4DF4-B70B-FED8AD6964A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{2DA4788D-9362-4256-8EDC-E8AE1E4435D5}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2BD1-4DF4-B70B-FED8AD6964A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62</c:v>
                </c:pt>
              </c:numCache>
            </c:numRef>
          </c:xVal>
          <c:yVal>
            <c:numRef>
              <c:f>公会計指標分析・財政指標組合せ分析表!$BP$51:$DC$51</c:f>
              <c:numCache>
                <c:formatCode>#,##0.0;"▲ "#,##0.0</c:formatCode>
                <c:ptCount val="40"/>
                <c:pt idx="24">
                  <c:v>38.6</c:v>
                </c:pt>
              </c:numCache>
            </c:numRef>
          </c:yVal>
          <c:smooth val="0"/>
          <c:extLst xmlns:c16r2="http://schemas.microsoft.com/office/drawing/2015/06/chart">
            <c:ext xmlns:c16="http://schemas.microsoft.com/office/drawing/2014/chart" uri="{C3380CC4-5D6E-409C-BE32-E72D297353CC}">
              <c16:uniqueId val="{00000009-2BD1-4DF4-B70B-FED8AD6964A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{9DC0B30E-785C-451F-8334-5714A887EC70}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2BD1-4DF4-B70B-FED8AD6964A7}"/>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{EF385AFF-B318-4E55-87C6-7FB1AC7067E2}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BD1-4DF4-B70B-FED8AD6964A7}"/>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{B6EFB0F1-85E8-44BC-8942-9C20381A5C2F}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BD1-4DF4-B70B-FED8AD6964A7}"/>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{5E9CDD41-B0D3-4C86-97B5-5D463816A4CC}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BD1-4DF4-B70B-FED8AD6964A7}"/>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{3DCA6847-C677-4D17-A7D5-BB85043B4C7A}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BD1-4DF4-B70B-FED8AD6964A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{7D986745-675B-4A3F-8699-691A0A8C9096}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2BD1-4DF4-B70B-FED8AD6964A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{D597B06B-9D5C-46A4-88C5-98623ECB0F80}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2BD1-4DF4-B70B-FED8AD6964A7}"/>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{EB461BC4-ACAB-4407-A673-9E13EE7504B7}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2BD1-4DF4-B70B-FED8AD6964A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{8C2C6C48-953E-4109-BF33-FB960F608DF7}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2BD1-4DF4-B70B-FED8AD6964A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53.6</c:v>
                </c:pt>
              </c:numCache>
            </c:numRef>
          </c:xVal>
          <c:yVal>
            <c:numRef>
              <c:f>公会計指標分析・財政指標組合せ分析表!$BP$55:$DC$55</c:f>
              <c:numCache>
                <c:formatCode>#,##0.0;"▲ "#,##0.0</c:formatCode>
                <c:ptCount val="40"/>
                <c:pt idx="24">
                  <c:v>20.2</c:v>
                </c:pt>
              </c:numCache>
            </c:numRef>
          </c:yVal>
          <c:smooth val="0"/>
          <c:extLst xmlns:c16r2="http://schemas.microsoft.com/office/drawing/2015/06/chart">
            <c:ext xmlns:c16="http://schemas.microsoft.com/office/drawing/2014/chart" uri="{C3380CC4-5D6E-409C-BE32-E72D297353CC}">
              <c16:uniqueId val="{00000013-2BD1-4DF4-B70B-FED8AD6964A7}"/>
            </c:ext>
          </c:extLst>
        </c:ser>
        <c:dLbls>
          <c:showLegendKey val="0"/>
          <c:showVal val="1"/>
          <c:showCatName val="0"/>
          <c:showSerName val="0"/>
          <c:showPercent val="0"/>
          <c:showBubbleSize val="0"/>
        </c:dLbls>
        <c:axId val="184329728"/>
        <c:axId val="184331648"/>
      </c:scatterChart>
      <c:valAx>
        <c:axId val="184329728"/>
        <c:scaling>
          <c:orientation val="minMax"/>
          <c:max val="62.7"/>
          <c:min val="53.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4331648"/>
        <c:crosses val="autoZero"/>
        <c:crossBetween val="midCat"/>
      </c:valAx>
      <c:valAx>
        <c:axId val="184331648"/>
        <c:scaling>
          <c:orientation val="minMax"/>
          <c:max val="42"/>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43297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{2ACB37E3-D5D3-4F70-A6C4-309503692B71}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6ED9-4925-B1DD-30F875837BE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{158B668C-4C83-47DB-8902-995ECE81685E}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ED9-4925-B1DD-30F875837BE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{2EEDF9E6-C01A-4911-9D20-498625AA459A}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ED9-4925-B1DD-30F875837BE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{F88E9069-0C5E-42F4-B2B8-31A74B4047D1}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ED9-4925-B1DD-30F875837BE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{767E5102-8068-45C2-BF61-2F154D4928FA}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ED9-4925-B1DD-30F875837BE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{8E5ACDAC-316A-4B4E-8C66-AE4B30C46746}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6ED9-4925-B1DD-30F875837BE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{A8AB84D8-B2F1-447E-9A03-A987FCE71383}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6ED9-4925-B1DD-30F875837BE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{5D29A84C-ACFD-4C74-8684-381EA10716D3}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6ED9-4925-B1DD-30F875837BE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{2E0E3D23-2CDB-4ACA-B031-EB1D001990F1}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6ED9-4925-B1DD-30F875837BE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15.8</c:v>
                </c:pt>
                <c:pt idx="8">
                  <c:v>15</c:v>
                </c:pt>
                <c:pt idx="16">
                  <c:v>14</c:v>
                </c:pt>
                <c:pt idx="24">
                  <c:v>13.5</c:v>
                </c:pt>
                <c:pt idx="32">
                  <c:v>13.2</c:v>
                </c:pt>
              </c:numCache>
            </c:numRef>
          </c:xVal>
          <c:yVal>
            <c:numRef>
              <c:f>公会計指標分析・財政指標組合せ分析表!$BP$73:$DC$73</c:f>
              <c:numCache>
                <c:formatCode>#,##0.0;"▲ "#,##0.0</c:formatCode>
                <c:ptCount val="40"/>
                <c:pt idx="0">
                  <c:v>92.7</c:v>
                </c:pt>
                <c:pt idx="8">
                  <c:v>79</c:v>
                </c:pt>
                <c:pt idx="16">
                  <c:v>60.5</c:v>
                </c:pt>
                <c:pt idx="24">
                  <c:v>38.6</c:v>
                </c:pt>
                <c:pt idx="32">
                  <c:v>22.3</c:v>
                </c:pt>
              </c:numCache>
            </c:numRef>
          </c:yVal>
          <c:smooth val="0"/>
          <c:extLst xmlns:c16r2="http://schemas.microsoft.com/office/drawing/2015/06/chart">
            <c:ext xmlns:c16="http://schemas.microsoft.com/office/drawing/2014/chart" uri="{C3380CC4-5D6E-409C-BE32-E72D297353CC}">
              <c16:uniqueId val="{00000009-6ED9-4925-B1DD-30F875837BE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{869C947A-7E57-4AD0-9C95-DDE46E06132E}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6ED9-4925-B1DD-30F875837BE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{51543BBF-6646-4B9F-BD2F-500D41FA53C4}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ED9-4925-B1DD-30F875837BE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{9C1C89D3-F538-4C9B-8D8B-52B0D1FC55E5}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ED9-4925-B1DD-30F875837BE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{D3287BB8-A2E7-44DE-9EB4-1F9AD73988CE}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ED9-4925-B1DD-30F875837BE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{47563974-A692-40B6-A73A-6C4CF6CF8B11}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ED9-4925-B1DD-30F875837BE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{2170B0CF-9A9E-43A8-88D8-2EFFE6ABF479}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6ED9-4925-B1DD-30F875837BE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{F21B703E-9FEE-4757-8DBC-8A5500093122}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6ED9-4925-B1DD-30F875837BE0}"/>
                </c:ext>
              </c:extLst>
            </c:dLbl>
            <c:dLbl>
              <c:idx val="24"/>
              <c:layout>
                <c:manualLayout>
                  <c:x val="-2.3221186098015972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{8E7C199C-436B-4048-A178-46D057E0D474}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6ED9-4925-B1DD-30F875837BE0}"/>
                </c:ext>
              </c:extLst>
            </c:dLbl>
            <c:dLbl>
              <c:idx val="32"/>
              <c:layout>
                <c:manualLayout>
                  <c:x val="-4.0174797140205332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{841E2989-ABB7-4E7C-9C08-CEF234601344}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6ED9-4925-B1DD-30F875837BE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10.7</c:v>
                </c:pt>
                <c:pt idx="24">
                  <c:v>8.6</c:v>
                </c:pt>
                <c:pt idx="32">
                  <c:v>8.5</c:v>
                </c:pt>
              </c:numCache>
            </c:numRef>
          </c:xVal>
          <c:yVal>
            <c:numRef>
              <c:f>公会計指標分析・財政指標組合せ分析表!$BP$77:$DC$77</c:f>
              <c:numCache>
                <c:formatCode>#,##0.0;"▲ "#,##0.0</c:formatCode>
                <c:ptCount val="40"/>
                <c:pt idx="0">
                  <c:v>65.3</c:v>
                </c:pt>
                <c:pt idx="8">
                  <c:v>60.8</c:v>
                </c:pt>
                <c:pt idx="16">
                  <c:v>58.5</c:v>
                </c:pt>
                <c:pt idx="24">
                  <c:v>20.2</c:v>
                </c:pt>
                <c:pt idx="32">
                  <c:v>19</c:v>
                </c:pt>
              </c:numCache>
            </c:numRef>
          </c:yVal>
          <c:smooth val="0"/>
          <c:extLst xmlns:c16r2="http://schemas.microsoft.com/office/drawing/2015/06/chart">
            <c:ext xmlns:c16="http://schemas.microsoft.com/office/drawing/2014/chart" uri="{C3380CC4-5D6E-409C-BE32-E72D297353CC}">
              <c16:uniqueId val="{00000013-6ED9-4925-B1DD-30F875837BE0}"/>
            </c:ext>
          </c:extLst>
        </c:ser>
        <c:dLbls>
          <c:showLegendKey val="0"/>
          <c:showVal val="1"/>
          <c:showCatName val="0"/>
          <c:showSerName val="0"/>
          <c:showPercent val="0"/>
          <c:showBubbleSize val="0"/>
        </c:dLbls>
        <c:axId val="184475008"/>
        <c:axId val="184477184"/>
      </c:scatterChart>
      <c:valAx>
        <c:axId val="184475008"/>
        <c:scaling>
          <c:orientation val="minMax"/>
          <c:max val="16.5"/>
          <c:min val="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4477184"/>
        <c:crosses val="autoZero"/>
        <c:crossBetween val="midCat"/>
      </c:valAx>
      <c:valAx>
        <c:axId val="184477184"/>
        <c:scaling>
          <c:orientation val="minMax"/>
          <c:max val="105"/>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44750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元利償還金については、毎年度、繰上償還を実施してきたことにより、減少傾向にある。</a:t>
          </a:r>
        </a:p>
        <a:p>
          <a:r>
            <a:rPr kumimoji="1" lang="ja-JP" altLang="en-US" sz="1400">
              <a:latin typeface="ＭＳ ゴシック" pitchFamily="49" charset="-128"/>
              <a:ea typeface="ＭＳ ゴシック" pitchFamily="49" charset="-128"/>
            </a:rPr>
            <a:t>　公営企業債の元利償還金に対する繰入金については、大半が下水道事業会計のものであるり、基幹部分の整備が終了していることから、近年は減少傾向にある。</a:t>
          </a:r>
        </a:p>
        <a:p>
          <a:r>
            <a:rPr kumimoji="1" lang="ja-JP" altLang="en-US" sz="1400">
              <a:latin typeface="ＭＳ ゴシック" pitchFamily="49" charset="-128"/>
              <a:ea typeface="ＭＳ ゴシック" pitchFamily="49" charset="-128"/>
            </a:rPr>
            <a:t>　これらのことから、実質公債費比率の分子は、減少し続けている状況にある。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一般会計等に係る地方債の現在高は、減少傾向にあったが、平成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年度においては、起債対象となる建設事業等が重なったことにより、前年度からやや増加した。</a:t>
          </a:r>
        </a:p>
        <a:p>
          <a:r>
            <a:rPr kumimoji="1" lang="ja-JP" altLang="en-US" sz="1200">
              <a:latin typeface="ＭＳ ゴシック" pitchFamily="49" charset="-128"/>
              <a:ea typeface="ＭＳ ゴシック" pitchFamily="49" charset="-128"/>
            </a:rPr>
            <a:t>　公営企業債等繰入見込額については、減少傾向にあり、平成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年度においても、下水道事業会計の地方債残高が減少したことなどにより、前年度から減少した。</a:t>
          </a:r>
        </a:p>
        <a:p>
          <a:r>
            <a:rPr kumimoji="1" lang="ja-JP" altLang="en-US" sz="1200">
              <a:latin typeface="ＭＳ ゴシック" pitchFamily="49" charset="-128"/>
              <a:ea typeface="ＭＳ ゴシック" pitchFamily="49" charset="-128"/>
            </a:rPr>
            <a:t>　将来負担額全体としては、減少し続けている状況にある。</a:t>
          </a:r>
        </a:p>
        <a:p>
          <a:endParaRPr kumimoji="1" lang="ja-JP" altLang="en-US"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充当可能基金については、運用益分の積立などにより、増加傾向にある。</a:t>
          </a:r>
        </a:p>
        <a:p>
          <a:r>
            <a:rPr kumimoji="1" lang="ja-JP" altLang="en-US" sz="1200">
              <a:latin typeface="ＭＳ ゴシック" pitchFamily="49" charset="-128"/>
              <a:ea typeface="ＭＳ ゴシック" pitchFamily="49" charset="-128"/>
            </a:rPr>
            <a:t>　充当可能特定歳入については、平成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年度においては、ふるさと融資貸付金に係る元金償還見込額の増のため、前年度から増加した。</a:t>
          </a:r>
        </a:p>
        <a:p>
          <a:endParaRPr kumimoji="1" lang="ja-JP" altLang="en-US"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将来負担額が減少していることに伴うかたちで、将来負担比率の分子は、減少し続けている状況にある。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岡山県美作市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災害復旧事業に充てるために「財政調整基金」を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億円を取り崩した一方、公共施設の整備に備え、「公共施設整備基金」に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各基金の適正な管理に努め、必要に応じて基金の活用を図る。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・美作市地域振興基金：地域の振興と活力のあるまちづくりを目的とする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・公共施設整備基金：公共施設等の施設整備に要する経費に充てるための資金とする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美作応援基金：美作市をふるさととして愛し、応援しようとする個人又は団体から広く寄附金を募り、これを財源として各種事業を実施し、寄附者の美作市に対する思いを実現化することにより、多様な人々の参加による、地域も人も輝くふるさとづくりに資す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・矢田茂・原田政次郎・福田五男奨学基金：大学、専修学校に在学する学生で経済的理由により修学困難な者に対し、奨学金の貸付けを行い、将来社会に貢献し得る有為な人材を育成することを目的とする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・美作市公園墓地事業基金：美作市公園墓地の適切な整備及び円滑な運営を図る経費に充てるための資金とする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・美作市地域振興基金：運用益を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万円積立てた一方、地域振興に資する団体への補助金に充てるため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・公共施設整備基金：道路整備事業のため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万円取り崩した一方、資金積立及び運用益積立を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29,308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万円行ったことによる増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・ふるさと美作応援基金：平成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年度において、ふるさと寄付金分を取崩して事業に充当し、平成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年度ふるさと寄付金分を積み立てたことによる増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・矢田茂・原田政次郎・福田五男奨学基金：（増減なし）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・美作市公園墓地事業基金：運用益を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万円積立てた一方、事業実施のため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年度中に発生した災害に係る災害復旧事業に充当するために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万円を取崩した一方、基金運用益を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近年頻発する自然災害等に備え、適切な基金活用に努める。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基金運用益を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地方債の償還に備え、基金を適正に管理していく。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岡山県美作市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28,292
28,002
429.29
22,417,292
21,474,770
921,206
13,622,811
26,424,276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　当市の有形固定資産減価償却率は、類似団体平均値よりも高く、今後、個別施設計画の策定、実施に取り組むことで適正化を図っていくこととする。</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latin typeface="ＭＳ Ｐゴシック" panose="020B0600070205080204" pitchFamily="50" charset="-128"/>
              <a:ea typeface="ＭＳ Ｐゴシック" panose="020B0600070205080204" pitchFamily="50" charset="-128"/>
            </a:rPr>
            <a:t>（平成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31</a:t>
          </a:r>
          <a:r>
            <a:rPr kumimoji="1" lang="ja-JP" altLang="en-US" sz="1100">
              <a:solidFill>
                <a:schemeClr val="tx1"/>
              </a:solidFill>
              <a:latin typeface="ＭＳ Ｐゴシック" panose="020B0600070205080204" pitchFamily="50" charset="-128"/>
              <a:ea typeface="ＭＳ Ｐゴシック" panose="020B0600070205080204" pitchFamily="50" charset="-128"/>
            </a:rPr>
            <a:t>年</a:t>
          </a:r>
          <a:r>
            <a:rPr kumimoji="1" lang="en-US" altLang="ja-JP" sz="1100">
              <a:solidFill>
                <a:schemeClr val="tx1"/>
              </a:solidFill>
              <a:latin typeface="ＭＳ Ｐゴシック" panose="020B0600070205080204" pitchFamily="50" charset="-128"/>
              <a:ea typeface="ＭＳ Ｐゴシック" panose="020B0600070205080204" pitchFamily="50" charset="-128"/>
            </a:rPr>
            <a:t>3</a:t>
          </a:r>
          <a:r>
            <a:rPr kumimoji="1" lang="ja-JP" altLang="en-US" sz="1100">
              <a:solidFill>
                <a:schemeClr val="tx1"/>
              </a:solidFill>
              <a:latin typeface="ＭＳ Ｐゴシック" panose="020B0600070205080204" pitchFamily="50" charset="-128"/>
              <a:ea typeface="ＭＳ Ｐゴシック" panose="020B0600070205080204" pitchFamily="50" charset="-128"/>
            </a:rPr>
            <a:t>月末時点において固定資産台帳未整備のため、平成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29</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年度数値は表示されていない。）</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58420</xdr:rowOff>
    </xdr:from>
    <xdr:to>
      <xdr:col>23</xdr:col>
      <xdr:colOff>85090</xdr:colOff>
      <xdr:row>33</xdr:row>
      <xdr:rowOff>52197</xdr:rowOff>
    </xdr:to>
    <xdr:cxnSp macro="">
      <xdr:nvCxnSpPr>
        <xdr:cNvPr id="62" name="直線コネクタ 61"/>
        <xdr:cNvCxnSpPr/>
      </xdr:nvCxnSpPr>
      <xdr:spPr>
        <a:xfrm flipV="1">
          <a:off x="4760595" y="5287645"/>
          <a:ext cx="1270" cy="11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56024</xdr:rowOff>
    </xdr:from>
    <xdr:ext cx="405111" cy="259045"/>
    <xdr:sp macro="" textlink="">
      <xdr:nvSpPr>
        <xdr:cNvPr id="63" name="有形固定資産減価償却率最小値テキスト"/>
        <xdr:cNvSpPr txBox="1"/>
      </xdr:nvSpPr>
      <xdr:spPr>
        <a:xfrm>
          <a:off x="4813300" y="6485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52197</xdr:rowOff>
    </xdr:from>
    <xdr:to>
      <xdr:col>23</xdr:col>
      <xdr:colOff>174625</xdr:colOff>
      <xdr:row>33</xdr:row>
      <xdr:rowOff>52197</xdr:rowOff>
    </xdr:to>
    <xdr:cxnSp macro="">
      <xdr:nvCxnSpPr>
        <xdr:cNvPr id="64" name="直線コネクタ 63"/>
        <xdr:cNvCxnSpPr/>
      </xdr:nvCxnSpPr>
      <xdr:spPr>
        <a:xfrm>
          <a:off x="4673600" y="6481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xdr:rowOff>
    </xdr:from>
    <xdr:ext cx="405111" cy="259045"/>
    <xdr:sp macro="" textlink="">
      <xdr:nvSpPr>
        <xdr:cNvPr id="65" name="有形固定資産減価償却率最大値テキスト"/>
        <xdr:cNvSpPr txBox="1"/>
      </xdr:nvSpPr>
      <xdr:spPr>
        <a:xfrm>
          <a:off x="4813300" y="506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58420</xdr:rowOff>
    </xdr:from>
    <xdr:to>
      <xdr:col>23</xdr:col>
      <xdr:colOff>174625</xdr:colOff>
      <xdr:row>26</xdr:row>
      <xdr:rowOff>58420</xdr:rowOff>
    </xdr:to>
    <xdr:cxnSp macro="">
      <xdr:nvCxnSpPr>
        <xdr:cNvPr id="66" name="直線コネクタ 65"/>
        <xdr:cNvCxnSpPr/>
      </xdr:nvCxnSpPr>
      <xdr:spPr>
        <a:xfrm>
          <a:off x="4673600" y="528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151782</xdr:rowOff>
    </xdr:from>
    <xdr:ext cx="405111" cy="259045"/>
    <xdr:sp macro="" textlink="">
      <xdr:nvSpPr>
        <xdr:cNvPr id="67" name="有形固定資産減価償却率平均値テキスト"/>
        <xdr:cNvSpPr txBox="1"/>
      </xdr:nvSpPr>
      <xdr:spPr>
        <a:xfrm>
          <a:off x="4813300" y="5895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68" name="フローチャート: 判断 67"/>
        <xdr:cNvSpPr/>
      </xdr:nvSpPr>
      <xdr:spPr>
        <a:xfrm>
          <a:off x="47117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160401</xdr:rowOff>
    </xdr:from>
    <xdr:to>
      <xdr:col>19</xdr:col>
      <xdr:colOff>187325</xdr:colOff>
      <xdr:row>30</xdr:row>
      <xdr:rowOff>90551</xdr:rowOff>
    </xdr:to>
    <xdr:sp macro="" textlink="">
      <xdr:nvSpPr>
        <xdr:cNvPr id="69" name="フローチャート: 判断 68"/>
        <xdr:cNvSpPr/>
      </xdr:nvSpPr>
      <xdr:spPr>
        <a:xfrm>
          <a:off x="4000500" y="590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4064</xdr:rowOff>
    </xdr:from>
    <xdr:to>
      <xdr:col>15</xdr:col>
      <xdr:colOff>187325</xdr:colOff>
      <xdr:row>30</xdr:row>
      <xdr:rowOff>105664</xdr:rowOff>
    </xdr:to>
    <xdr:sp macro="" textlink="">
      <xdr:nvSpPr>
        <xdr:cNvPr id="70" name="フローチャート: 判断 69"/>
        <xdr:cNvSpPr/>
      </xdr:nvSpPr>
      <xdr:spPr>
        <a:xfrm>
          <a:off x="3238500" y="59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150495</xdr:rowOff>
    </xdr:from>
    <xdr:to>
      <xdr:col>19</xdr:col>
      <xdr:colOff>187325</xdr:colOff>
      <xdr:row>29</xdr:row>
      <xdr:rowOff>80645</xdr:rowOff>
    </xdr:to>
    <xdr:sp macro="" textlink="">
      <xdr:nvSpPr>
        <xdr:cNvPr id="76" name="楕円 75"/>
        <xdr:cNvSpPr/>
      </xdr:nvSpPr>
      <xdr:spPr>
        <a:xfrm>
          <a:off x="40005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30</xdr:row>
      <xdr:rowOff>81678</xdr:rowOff>
    </xdr:from>
    <xdr:ext cx="405111" cy="259045"/>
    <xdr:sp macro="" textlink="">
      <xdr:nvSpPr>
        <xdr:cNvPr id="77" name="n_1aveValue有形固定資産減価償却率"/>
        <xdr:cNvSpPr txBox="1"/>
      </xdr:nvSpPr>
      <xdr:spPr>
        <a:xfrm>
          <a:off x="3836044" y="5996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122191</xdr:rowOff>
    </xdr:from>
    <xdr:ext cx="405111" cy="259045"/>
    <xdr:sp macro="" textlink="">
      <xdr:nvSpPr>
        <xdr:cNvPr id="78" name="n_2aveValue有形固定資産減価償却率"/>
        <xdr:cNvSpPr txBox="1"/>
      </xdr:nvSpPr>
      <xdr:spPr>
        <a:xfrm>
          <a:off x="3086744" y="5694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97172</xdr:rowOff>
    </xdr:from>
    <xdr:ext cx="405111" cy="259045"/>
    <xdr:sp macro="" textlink="">
      <xdr:nvSpPr>
        <xdr:cNvPr id="79" name="n_1mainValue有形固定資産減価償却率"/>
        <xdr:cNvSpPr txBox="1"/>
      </xdr:nvSpPr>
      <xdr:spPr>
        <a:xfrm>
          <a:off x="3836044"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2" name="正方形/長方形 8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3" name="正方形/長方形 8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4" name="正方形/長方形 8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5" name="正方形/長方形 8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6" name="正方形/長方形 8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7" name="正方形/長方形 8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88" name="正方形/長方形 8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年度決算においては類似団体平均と同水準にあるが、今後の実質債務の推移を注視し、経年で比較分析してく必要がある。</a:t>
          </a:r>
        </a:p>
      </xdr:txBody>
    </xdr:sp>
    <xdr:clientData/>
  </xdr:twoCellAnchor>
  <xdr:oneCellAnchor>
    <xdr:from>
      <xdr:col>57</xdr:col>
      <xdr:colOff>111125</xdr:colOff>
      <xdr:row>23</xdr:row>
      <xdr:rowOff>47625</xdr:rowOff>
    </xdr:from>
    <xdr:ext cx="349839" cy="225703"/>
    <xdr:sp macro="" textlink="">
      <xdr:nvSpPr>
        <xdr:cNvPr id="93" name="テキスト ボックス 9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4" name="直線コネクタ 9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95" name="直線コネクタ 9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96" name="テキスト ボックス 95"/>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97" name="直線コネクタ 9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98" name="テキスト ボックス 97"/>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99" name="直線コネクタ 9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0" name="テキスト ボックス 99"/>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1" name="直線コネクタ 10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2" name="テキスト ボックス 101"/>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3" name="直線コネクタ 10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04" name="テキスト ボックス 103"/>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05" name="直線コネクタ 10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06" name="テキスト ボックス 105"/>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7" name="直線コネクタ 10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8" name="テキスト ボックス 10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35530</xdr:rowOff>
    </xdr:from>
    <xdr:to>
      <xdr:col>76</xdr:col>
      <xdr:colOff>21589</xdr:colOff>
      <xdr:row>35</xdr:row>
      <xdr:rowOff>31297</xdr:rowOff>
    </xdr:to>
    <xdr:cxnSp macro="">
      <xdr:nvCxnSpPr>
        <xdr:cNvPr id="110" name="直線コネクタ 109"/>
        <xdr:cNvCxnSpPr/>
      </xdr:nvCxnSpPr>
      <xdr:spPr>
        <a:xfrm flipV="1">
          <a:off x="14793595" y="5436205"/>
          <a:ext cx="1269" cy="136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1"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2" name="直線コネクタ 111"/>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153657</xdr:rowOff>
    </xdr:from>
    <xdr:ext cx="405111" cy="259045"/>
    <xdr:sp macro="" textlink="">
      <xdr:nvSpPr>
        <xdr:cNvPr id="113" name="債務償還可能年数最大値テキスト"/>
        <xdr:cNvSpPr txBox="1"/>
      </xdr:nvSpPr>
      <xdr:spPr>
        <a:xfrm>
          <a:off x="14846300" y="521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35530</xdr:rowOff>
    </xdr:from>
    <xdr:to>
      <xdr:col>76</xdr:col>
      <xdr:colOff>111125</xdr:colOff>
      <xdr:row>27</xdr:row>
      <xdr:rowOff>35530</xdr:rowOff>
    </xdr:to>
    <xdr:cxnSp macro="">
      <xdr:nvCxnSpPr>
        <xdr:cNvPr id="114" name="直線コネクタ 113"/>
        <xdr:cNvCxnSpPr/>
      </xdr:nvCxnSpPr>
      <xdr:spPr>
        <a:xfrm>
          <a:off x="14706600" y="54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58709</xdr:rowOff>
    </xdr:from>
    <xdr:ext cx="340478" cy="259045"/>
    <xdr:sp macro="" textlink="">
      <xdr:nvSpPr>
        <xdr:cNvPr id="115" name="債務償還可能年数平均値テキスト"/>
        <xdr:cNvSpPr txBox="1"/>
      </xdr:nvSpPr>
      <xdr:spPr>
        <a:xfrm>
          <a:off x="14846300" y="614518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80282</xdr:rowOff>
    </xdr:from>
    <xdr:to>
      <xdr:col>76</xdr:col>
      <xdr:colOff>73025</xdr:colOff>
      <xdr:row>32</xdr:row>
      <xdr:rowOff>10432</xdr:rowOff>
    </xdr:to>
    <xdr:sp macro="" textlink="">
      <xdr:nvSpPr>
        <xdr:cNvPr id="116" name="フローチャート: 判断 115"/>
        <xdr:cNvSpPr/>
      </xdr:nvSpPr>
      <xdr:spPr>
        <a:xfrm>
          <a:off x="147447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7" name="テキスト ボックス 11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8" name="テキスト ボックス 11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9" name="テキスト ボックス 11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0" name="テキスト ボックス 11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1" name="テキスト ボックス 12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59720</xdr:rowOff>
    </xdr:from>
    <xdr:to>
      <xdr:col>76</xdr:col>
      <xdr:colOff>73025</xdr:colOff>
      <xdr:row>31</xdr:row>
      <xdr:rowOff>161320</xdr:rowOff>
    </xdr:to>
    <xdr:sp macro="" textlink="">
      <xdr:nvSpPr>
        <xdr:cNvPr id="122" name="楕円 121"/>
        <xdr:cNvSpPr/>
      </xdr:nvSpPr>
      <xdr:spPr>
        <a:xfrm>
          <a:off x="14744700" y="614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82597</xdr:rowOff>
    </xdr:from>
    <xdr:ext cx="340478" cy="259045"/>
    <xdr:sp macro="" textlink="">
      <xdr:nvSpPr>
        <xdr:cNvPr id="123" name="債務償還可能年数該当値テキスト"/>
        <xdr:cNvSpPr txBox="1"/>
      </xdr:nvSpPr>
      <xdr:spPr>
        <a:xfrm>
          <a:off x="14846300" y="5997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4" name="正方形/長方形 12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5" name="正方形/長方形 12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6" name="テキスト ボックス 12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7" name="テキスト ボックス 12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8" name="テキスト ボックス 12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9" name="テキスト ボックス 12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28,292
28,002
429.29
22,417,292
21,474,770
921,206
13,622,811
26,424,276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108585</xdr:rowOff>
    </xdr:from>
    <xdr:to>
      <xdr:col>24</xdr:col>
      <xdr:colOff>62865</xdr:colOff>
      <xdr:row>42</xdr:row>
      <xdr:rowOff>0</xdr:rowOff>
    </xdr:to>
    <xdr:cxnSp macro="">
      <xdr:nvCxnSpPr>
        <xdr:cNvPr id="56" name="直線コネクタ 55"/>
        <xdr:cNvCxnSpPr/>
      </xdr:nvCxnSpPr>
      <xdr:spPr>
        <a:xfrm flipV="1">
          <a:off x="4634865" y="593788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3827</xdr:rowOff>
    </xdr:from>
    <xdr:ext cx="405111" cy="259045"/>
    <xdr:sp macro="" textlink="">
      <xdr:nvSpPr>
        <xdr:cNvPr id="57" name="【道路】&#10;有形固定資産減価償却率最小値テキスト"/>
        <xdr:cNvSpPr txBox="1"/>
      </xdr:nvSpPr>
      <xdr:spPr>
        <a:xfrm>
          <a:off x="4673600" y="720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0</xdr:rowOff>
    </xdr:from>
    <xdr:to>
      <xdr:col>24</xdr:col>
      <xdr:colOff>152400</xdr:colOff>
      <xdr:row>42</xdr:row>
      <xdr:rowOff>0</xdr:rowOff>
    </xdr:to>
    <xdr:cxnSp macro="">
      <xdr:nvCxnSpPr>
        <xdr:cNvPr id="58" name="直線コネクタ 57"/>
        <xdr:cNvCxnSpPr/>
      </xdr:nvCxnSpPr>
      <xdr:spPr>
        <a:xfrm>
          <a:off x="4546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55262</xdr:rowOff>
    </xdr:from>
    <xdr:ext cx="405111" cy="259045"/>
    <xdr:sp macro="" textlink="">
      <xdr:nvSpPr>
        <xdr:cNvPr id="59" name="【道路】&#10;有形固定資産減価償却率最大値テキスト"/>
        <xdr:cNvSpPr txBox="1"/>
      </xdr:nvSpPr>
      <xdr:spPr>
        <a:xfrm>
          <a:off x="4673600" y="571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108585</xdr:rowOff>
    </xdr:from>
    <xdr:to>
      <xdr:col>24</xdr:col>
      <xdr:colOff>152400</xdr:colOff>
      <xdr:row>34</xdr:row>
      <xdr:rowOff>108585</xdr:rowOff>
    </xdr:to>
    <xdr:cxnSp macro="">
      <xdr:nvCxnSpPr>
        <xdr:cNvPr id="60" name="直線コネクタ 59"/>
        <xdr:cNvCxnSpPr/>
      </xdr:nvCxnSpPr>
      <xdr:spPr>
        <a:xfrm>
          <a:off x="4546600" y="593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43832</xdr:rowOff>
    </xdr:from>
    <xdr:ext cx="405111" cy="259045"/>
    <xdr:sp macro="" textlink="">
      <xdr:nvSpPr>
        <xdr:cNvPr id="61" name="【道路】&#10;有形固定資産減価償却率平均値テキスト"/>
        <xdr:cNvSpPr txBox="1"/>
      </xdr:nvSpPr>
      <xdr:spPr>
        <a:xfrm>
          <a:off x="4673600" y="655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65405</xdr:rowOff>
    </xdr:from>
    <xdr:to>
      <xdr:col>24</xdr:col>
      <xdr:colOff>114300</xdr:colOff>
      <xdr:row>38</xdr:row>
      <xdr:rowOff>167005</xdr:rowOff>
    </xdr:to>
    <xdr:sp macro="" textlink="">
      <xdr:nvSpPr>
        <xdr:cNvPr id="62" name="フローチャート: 判断 61"/>
        <xdr:cNvSpPr/>
      </xdr:nvSpPr>
      <xdr:spPr>
        <a:xfrm>
          <a:off x="45847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65405</xdr:rowOff>
    </xdr:from>
    <xdr:to>
      <xdr:col>20</xdr:col>
      <xdr:colOff>38100</xdr:colOff>
      <xdr:row>38</xdr:row>
      <xdr:rowOff>167005</xdr:rowOff>
    </xdr:to>
    <xdr:sp macro="" textlink="">
      <xdr:nvSpPr>
        <xdr:cNvPr id="63" name="フローチャート: 判断 62"/>
        <xdr:cNvSpPr/>
      </xdr:nvSpPr>
      <xdr:spPr>
        <a:xfrm>
          <a:off x="37465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15875</xdr:rowOff>
    </xdr:from>
    <xdr:to>
      <xdr:col>20</xdr:col>
      <xdr:colOff>38100</xdr:colOff>
      <xdr:row>37</xdr:row>
      <xdr:rowOff>117475</xdr:rowOff>
    </xdr:to>
    <xdr:sp macro="" textlink="">
      <xdr:nvSpPr>
        <xdr:cNvPr id="70" name="楕円 69"/>
        <xdr:cNvSpPr/>
      </xdr:nvSpPr>
      <xdr:spPr>
        <a:xfrm>
          <a:off x="3746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158132</xdr:rowOff>
    </xdr:from>
    <xdr:ext cx="405111" cy="259045"/>
    <xdr:sp macro="" textlink="">
      <xdr:nvSpPr>
        <xdr:cNvPr id="71" name="n_1aveValue【道路】&#10;有形固定資産減価償却率"/>
        <xdr:cNvSpPr txBox="1"/>
      </xdr:nvSpPr>
      <xdr:spPr>
        <a:xfrm>
          <a:off x="3582044"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53992</xdr:rowOff>
    </xdr:from>
    <xdr:ext cx="405111" cy="259045"/>
    <xdr:sp macro="" textlink="">
      <xdr:nvSpPr>
        <xdr:cNvPr id="72" name="n_2aveValue【道路】&#10;有形固定資産減価償却率"/>
        <xdr:cNvSpPr txBox="1"/>
      </xdr:nvSpPr>
      <xdr:spPr>
        <a:xfrm>
          <a:off x="2705744" y="639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134002</xdr:rowOff>
    </xdr:from>
    <xdr:ext cx="405111" cy="259045"/>
    <xdr:sp macro="" textlink="">
      <xdr:nvSpPr>
        <xdr:cNvPr id="73" name="n_1mainValue【道路】&#10;有形固定資産減価償却率"/>
        <xdr:cNvSpPr txBox="1"/>
      </xdr:nvSpPr>
      <xdr:spPr>
        <a:xfrm>
          <a:off x="35820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7" name="テキスト ボックス 86"/>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89" name="テキスト ボックス 88"/>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1" name="テキスト ボックス 90"/>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3" name="テキスト ボックス 92"/>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5" name="テキスト ボックス 94"/>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32195</xdr:rowOff>
    </xdr:from>
    <xdr:to>
      <xdr:col>54</xdr:col>
      <xdr:colOff>189865</xdr:colOff>
      <xdr:row>42</xdr:row>
      <xdr:rowOff>20783</xdr:rowOff>
    </xdr:to>
    <xdr:cxnSp macro="">
      <xdr:nvCxnSpPr>
        <xdr:cNvPr id="97" name="直線コネクタ 96"/>
        <xdr:cNvCxnSpPr/>
      </xdr:nvCxnSpPr>
      <xdr:spPr>
        <a:xfrm flipV="1">
          <a:off x="10476865" y="5861495"/>
          <a:ext cx="0" cy="1360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24610</xdr:rowOff>
    </xdr:from>
    <xdr:ext cx="469744" cy="259045"/>
    <xdr:sp macro="" textlink="">
      <xdr:nvSpPr>
        <xdr:cNvPr id="98" name="【道路】&#10;一人当たり延長最小値テキスト"/>
        <xdr:cNvSpPr txBox="1"/>
      </xdr:nvSpPr>
      <xdr:spPr>
        <a:xfrm>
          <a:off x="10515600" y="7225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20783</xdr:rowOff>
    </xdr:from>
    <xdr:to>
      <xdr:col>55</xdr:col>
      <xdr:colOff>88900</xdr:colOff>
      <xdr:row>42</xdr:row>
      <xdr:rowOff>20783</xdr:rowOff>
    </xdr:to>
    <xdr:cxnSp macro="">
      <xdr:nvCxnSpPr>
        <xdr:cNvPr id="99" name="直線コネクタ 98"/>
        <xdr:cNvCxnSpPr/>
      </xdr:nvCxnSpPr>
      <xdr:spPr>
        <a:xfrm>
          <a:off x="10388600" y="7221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150322</xdr:rowOff>
    </xdr:from>
    <xdr:ext cx="534377" cy="259045"/>
    <xdr:sp macro="" textlink="">
      <xdr:nvSpPr>
        <xdr:cNvPr id="100" name="【道路】&#10;一人当たり延長最大値テキスト"/>
        <xdr:cNvSpPr txBox="1"/>
      </xdr:nvSpPr>
      <xdr:spPr>
        <a:xfrm>
          <a:off x="10515600" y="563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32195</xdr:rowOff>
    </xdr:from>
    <xdr:to>
      <xdr:col>55</xdr:col>
      <xdr:colOff>88900</xdr:colOff>
      <xdr:row>34</xdr:row>
      <xdr:rowOff>32195</xdr:rowOff>
    </xdr:to>
    <xdr:cxnSp macro="">
      <xdr:nvCxnSpPr>
        <xdr:cNvPr id="101" name="直線コネクタ 100"/>
        <xdr:cNvCxnSpPr/>
      </xdr:nvCxnSpPr>
      <xdr:spPr>
        <a:xfrm>
          <a:off x="10388600" y="5861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99096</xdr:rowOff>
    </xdr:from>
    <xdr:ext cx="534377" cy="259045"/>
    <xdr:sp macro="" textlink="">
      <xdr:nvSpPr>
        <xdr:cNvPr id="102" name="【道路】&#10;一人当たり延長平均値テキスト"/>
        <xdr:cNvSpPr txBox="1"/>
      </xdr:nvSpPr>
      <xdr:spPr>
        <a:xfrm>
          <a:off x="10515600" y="66141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120669</xdr:rowOff>
    </xdr:from>
    <xdr:to>
      <xdr:col>55</xdr:col>
      <xdr:colOff>50800</xdr:colOff>
      <xdr:row>39</xdr:row>
      <xdr:rowOff>50819</xdr:rowOff>
    </xdr:to>
    <xdr:sp macro="" textlink="">
      <xdr:nvSpPr>
        <xdr:cNvPr id="103" name="フローチャート: 判断 102"/>
        <xdr:cNvSpPr/>
      </xdr:nvSpPr>
      <xdr:spPr>
        <a:xfrm>
          <a:off x="10426700" y="663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89427</xdr:rowOff>
    </xdr:from>
    <xdr:to>
      <xdr:col>50</xdr:col>
      <xdr:colOff>165100</xdr:colOff>
      <xdr:row>39</xdr:row>
      <xdr:rowOff>19577</xdr:rowOff>
    </xdr:to>
    <xdr:sp macro="" textlink="">
      <xdr:nvSpPr>
        <xdr:cNvPr id="104" name="フローチャート: 判断 103"/>
        <xdr:cNvSpPr/>
      </xdr:nvSpPr>
      <xdr:spPr>
        <a:xfrm>
          <a:off x="9588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91446</xdr:rowOff>
    </xdr:from>
    <xdr:to>
      <xdr:col>46</xdr:col>
      <xdr:colOff>38100</xdr:colOff>
      <xdr:row>40</xdr:row>
      <xdr:rowOff>21596</xdr:rowOff>
    </xdr:to>
    <xdr:sp macro="" textlink="">
      <xdr:nvSpPr>
        <xdr:cNvPr id="105" name="フローチャート: 判断 104"/>
        <xdr:cNvSpPr/>
      </xdr:nvSpPr>
      <xdr:spPr>
        <a:xfrm>
          <a:off x="8699500"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116707</xdr:rowOff>
    </xdr:from>
    <xdr:to>
      <xdr:col>50</xdr:col>
      <xdr:colOff>165100</xdr:colOff>
      <xdr:row>37</xdr:row>
      <xdr:rowOff>46857</xdr:rowOff>
    </xdr:to>
    <xdr:sp macro="" textlink="">
      <xdr:nvSpPr>
        <xdr:cNvPr id="111" name="楕円 110"/>
        <xdr:cNvSpPr/>
      </xdr:nvSpPr>
      <xdr:spPr>
        <a:xfrm>
          <a:off x="9588500" y="628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10704</xdr:rowOff>
    </xdr:from>
    <xdr:ext cx="534377" cy="259045"/>
    <xdr:sp macro="" textlink="">
      <xdr:nvSpPr>
        <xdr:cNvPr id="112" name="n_1aveValue【道路】&#10;一人当たり延長"/>
        <xdr:cNvSpPr txBox="1"/>
      </xdr:nvSpPr>
      <xdr:spPr>
        <a:xfrm>
          <a:off x="9359411" y="669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38123</xdr:rowOff>
    </xdr:from>
    <xdr:ext cx="534377" cy="259045"/>
    <xdr:sp macro="" textlink="">
      <xdr:nvSpPr>
        <xdr:cNvPr id="113" name="n_2aveValue【道路】&#10;一人当たり延長"/>
        <xdr:cNvSpPr txBox="1"/>
      </xdr:nvSpPr>
      <xdr:spPr>
        <a:xfrm>
          <a:off x="8483111" y="65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63384</xdr:rowOff>
    </xdr:from>
    <xdr:ext cx="534377" cy="259045"/>
    <xdr:sp macro="" textlink="">
      <xdr:nvSpPr>
        <xdr:cNvPr id="114" name="n_1mainValue【道路】&#10;一人当たり延長"/>
        <xdr:cNvSpPr txBox="1"/>
      </xdr:nvSpPr>
      <xdr:spPr>
        <a:xfrm>
          <a:off x="9359411" y="606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5" name="テキスト ボックス 12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26" name="直線コネクタ 125"/>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27" name="テキスト ボックス 126"/>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28" name="直線コネクタ 127"/>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29" name="テキスト ボックス 128"/>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0" name="直線コネクタ 129"/>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1" name="テキスト ボックス 130"/>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2" name="直線コネクタ 131"/>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33" name="テキスト ボックス 132"/>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27432</xdr:rowOff>
    </xdr:from>
    <xdr:to>
      <xdr:col>24</xdr:col>
      <xdr:colOff>62865</xdr:colOff>
      <xdr:row>64</xdr:row>
      <xdr:rowOff>34290</xdr:rowOff>
    </xdr:to>
    <xdr:cxnSp macro="">
      <xdr:nvCxnSpPr>
        <xdr:cNvPr id="137" name="直線コネクタ 136"/>
        <xdr:cNvCxnSpPr/>
      </xdr:nvCxnSpPr>
      <xdr:spPr>
        <a:xfrm flipV="1">
          <a:off x="4634865" y="9800082"/>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38117</xdr:rowOff>
    </xdr:from>
    <xdr:ext cx="405111" cy="259045"/>
    <xdr:sp macro="" textlink="">
      <xdr:nvSpPr>
        <xdr:cNvPr id="138" name="【橋りょう・トンネル】&#10;有形固定資産減価償却率最小値テキスト"/>
        <xdr:cNvSpPr txBox="1"/>
      </xdr:nvSpPr>
      <xdr:spPr>
        <a:xfrm>
          <a:off x="4673600" y="1101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34290</xdr:rowOff>
    </xdr:from>
    <xdr:to>
      <xdr:col>24</xdr:col>
      <xdr:colOff>152400</xdr:colOff>
      <xdr:row>64</xdr:row>
      <xdr:rowOff>34290</xdr:rowOff>
    </xdr:to>
    <xdr:cxnSp macro="">
      <xdr:nvCxnSpPr>
        <xdr:cNvPr id="139" name="直線コネクタ 138"/>
        <xdr:cNvCxnSpPr/>
      </xdr:nvCxnSpPr>
      <xdr:spPr>
        <a:xfrm>
          <a:off x="4546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145559</xdr:rowOff>
    </xdr:from>
    <xdr:ext cx="405111" cy="259045"/>
    <xdr:sp macro="" textlink="">
      <xdr:nvSpPr>
        <xdr:cNvPr id="140" name="【橋りょう・トンネル】&#10;有形固定資産減価償却率最大値テキスト"/>
        <xdr:cNvSpPr txBox="1"/>
      </xdr:nvSpPr>
      <xdr:spPr>
        <a:xfrm>
          <a:off x="4673600" y="9575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27432</xdr:rowOff>
    </xdr:from>
    <xdr:to>
      <xdr:col>24</xdr:col>
      <xdr:colOff>152400</xdr:colOff>
      <xdr:row>57</xdr:row>
      <xdr:rowOff>27432</xdr:rowOff>
    </xdr:to>
    <xdr:cxnSp macro="">
      <xdr:nvCxnSpPr>
        <xdr:cNvPr id="141" name="直線コネクタ 140"/>
        <xdr:cNvCxnSpPr/>
      </xdr:nvCxnSpPr>
      <xdr:spPr>
        <a:xfrm>
          <a:off x="4546600" y="980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7637</xdr:rowOff>
    </xdr:from>
    <xdr:ext cx="405111" cy="259045"/>
    <xdr:sp macro="" textlink="">
      <xdr:nvSpPr>
        <xdr:cNvPr id="142" name="【橋りょう・トンネル】&#10;有形固定資産減価償却率平均値テキスト"/>
        <xdr:cNvSpPr txBox="1"/>
      </xdr:nvSpPr>
      <xdr:spPr>
        <a:xfrm>
          <a:off x="4673600" y="10466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29210</xdr:rowOff>
    </xdr:from>
    <xdr:to>
      <xdr:col>24</xdr:col>
      <xdr:colOff>114300</xdr:colOff>
      <xdr:row>61</xdr:row>
      <xdr:rowOff>130810</xdr:rowOff>
    </xdr:to>
    <xdr:sp macro="" textlink="">
      <xdr:nvSpPr>
        <xdr:cNvPr id="143" name="フローチャート: 判断 142"/>
        <xdr:cNvSpPr/>
      </xdr:nvSpPr>
      <xdr:spPr>
        <a:xfrm>
          <a:off x="45847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13208</xdr:rowOff>
    </xdr:from>
    <xdr:to>
      <xdr:col>20</xdr:col>
      <xdr:colOff>38100</xdr:colOff>
      <xdr:row>61</xdr:row>
      <xdr:rowOff>114808</xdr:rowOff>
    </xdr:to>
    <xdr:sp macro="" textlink="">
      <xdr:nvSpPr>
        <xdr:cNvPr id="144" name="フローチャート: 判断 143"/>
        <xdr:cNvSpPr/>
      </xdr:nvSpPr>
      <xdr:spPr>
        <a:xfrm>
          <a:off x="3746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143510</xdr:rowOff>
    </xdr:from>
    <xdr:to>
      <xdr:col>15</xdr:col>
      <xdr:colOff>101600</xdr:colOff>
      <xdr:row>62</xdr:row>
      <xdr:rowOff>73660</xdr:rowOff>
    </xdr:to>
    <xdr:sp macro="" textlink="">
      <xdr:nvSpPr>
        <xdr:cNvPr id="145" name="フローチャート: 判断 144"/>
        <xdr:cNvSpPr/>
      </xdr:nvSpPr>
      <xdr:spPr>
        <a:xfrm>
          <a:off x="2857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118364</xdr:rowOff>
    </xdr:from>
    <xdr:to>
      <xdr:col>20</xdr:col>
      <xdr:colOff>38100</xdr:colOff>
      <xdr:row>62</xdr:row>
      <xdr:rowOff>48514</xdr:rowOff>
    </xdr:to>
    <xdr:sp macro="" textlink="">
      <xdr:nvSpPr>
        <xdr:cNvPr id="151" name="楕円 150"/>
        <xdr:cNvSpPr/>
      </xdr:nvSpPr>
      <xdr:spPr>
        <a:xfrm>
          <a:off x="3746500" y="1057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131335</xdr:rowOff>
    </xdr:from>
    <xdr:ext cx="405111" cy="259045"/>
    <xdr:sp macro="" textlink="">
      <xdr:nvSpPr>
        <xdr:cNvPr id="152" name="n_1aveValue【橋りょう・トンネル】&#10;有形固定資産減価償却率"/>
        <xdr:cNvSpPr txBox="1"/>
      </xdr:nvSpPr>
      <xdr:spPr>
        <a:xfrm>
          <a:off x="3582044" y="1024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90187</xdr:rowOff>
    </xdr:from>
    <xdr:ext cx="405111" cy="259045"/>
    <xdr:sp macro="" textlink="">
      <xdr:nvSpPr>
        <xdr:cNvPr id="153" name="n_2aveValue【橋りょう・トンネル】&#10;有形固定資産減価償却率"/>
        <xdr:cNvSpPr txBox="1"/>
      </xdr:nvSpPr>
      <xdr:spPr>
        <a:xfrm>
          <a:off x="2705744" y="10377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39641</xdr:rowOff>
    </xdr:from>
    <xdr:ext cx="405111" cy="259045"/>
    <xdr:sp macro="" textlink="">
      <xdr:nvSpPr>
        <xdr:cNvPr id="154" name="n_1mainValue【橋りょう・トンネル】&#10;有形固定資産減価償却率"/>
        <xdr:cNvSpPr txBox="1"/>
      </xdr:nvSpPr>
      <xdr:spPr>
        <a:xfrm>
          <a:off x="3582044" y="1066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2" name="正方形/長方形 16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3" name="テキスト ボックス 16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4" name="直線コネクタ 16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5" name="直線コネクタ 16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6" name="テキスト ボックス 16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7" name="直線コネクタ 16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68" name="テキスト ボックス 16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69" name="直線コネクタ 16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0" name="テキスト ボックス 16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1" name="直線コネクタ 17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2" name="テキスト ボックス 17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3" name="直線コネクタ 17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74" name="テキスト ボックス 17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6" name="テキスト ボックス 17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111216</xdr:rowOff>
    </xdr:from>
    <xdr:to>
      <xdr:col>54</xdr:col>
      <xdr:colOff>189865</xdr:colOff>
      <xdr:row>64</xdr:row>
      <xdr:rowOff>21530</xdr:rowOff>
    </xdr:to>
    <xdr:cxnSp macro="">
      <xdr:nvCxnSpPr>
        <xdr:cNvPr id="178" name="直線コネクタ 177"/>
        <xdr:cNvCxnSpPr/>
      </xdr:nvCxnSpPr>
      <xdr:spPr>
        <a:xfrm flipV="1">
          <a:off x="10476865" y="9712416"/>
          <a:ext cx="0" cy="128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25357</xdr:rowOff>
    </xdr:from>
    <xdr:ext cx="534377" cy="259045"/>
    <xdr:sp macro="" textlink="">
      <xdr:nvSpPr>
        <xdr:cNvPr id="179" name="【橋りょう・トンネル】&#10;一人当たり有形固定資産（償却資産）額最小値テキスト"/>
        <xdr:cNvSpPr txBox="1"/>
      </xdr:nvSpPr>
      <xdr:spPr>
        <a:xfrm>
          <a:off x="10515600" y="1099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21530</xdr:rowOff>
    </xdr:from>
    <xdr:to>
      <xdr:col>55</xdr:col>
      <xdr:colOff>88900</xdr:colOff>
      <xdr:row>64</xdr:row>
      <xdr:rowOff>21530</xdr:rowOff>
    </xdr:to>
    <xdr:cxnSp macro="">
      <xdr:nvCxnSpPr>
        <xdr:cNvPr id="180" name="直線コネクタ 179"/>
        <xdr:cNvCxnSpPr/>
      </xdr:nvCxnSpPr>
      <xdr:spPr>
        <a:xfrm>
          <a:off x="10388600" y="1099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57893</xdr:rowOff>
    </xdr:from>
    <xdr:ext cx="599010" cy="259045"/>
    <xdr:sp macro="" textlink="">
      <xdr:nvSpPr>
        <xdr:cNvPr id="181" name="【橋りょう・トンネル】&#10;一人当たり有形固定資産（償却資産）額最大値テキスト"/>
        <xdr:cNvSpPr txBox="1"/>
      </xdr:nvSpPr>
      <xdr:spPr>
        <a:xfrm>
          <a:off x="10515600" y="9487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111216</xdr:rowOff>
    </xdr:from>
    <xdr:to>
      <xdr:col>55</xdr:col>
      <xdr:colOff>88900</xdr:colOff>
      <xdr:row>56</xdr:row>
      <xdr:rowOff>111216</xdr:rowOff>
    </xdr:to>
    <xdr:cxnSp macro="">
      <xdr:nvCxnSpPr>
        <xdr:cNvPr id="182" name="直線コネクタ 181"/>
        <xdr:cNvCxnSpPr/>
      </xdr:nvCxnSpPr>
      <xdr:spPr>
        <a:xfrm>
          <a:off x="10388600" y="9712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23124</xdr:rowOff>
    </xdr:from>
    <xdr:ext cx="599010" cy="259045"/>
    <xdr:sp macro="" textlink="">
      <xdr:nvSpPr>
        <xdr:cNvPr id="183" name="【橋りょう・トンネル】&#10;一人当たり有形固定資産（償却資産）額平均値テキスト"/>
        <xdr:cNvSpPr txBox="1"/>
      </xdr:nvSpPr>
      <xdr:spPr>
        <a:xfrm>
          <a:off x="10515600" y="104815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44697</xdr:rowOff>
    </xdr:from>
    <xdr:to>
      <xdr:col>55</xdr:col>
      <xdr:colOff>50800</xdr:colOff>
      <xdr:row>61</xdr:row>
      <xdr:rowOff>146297</xdr:rowOff>
    </xdr:to>
    <xdr:sp macro="" textlink="">
      <xdr:nvSpPr>
        <xdr:cNvPr id="184" name="フローチャート: 判断 183"/>
        <xdr:cNvSpPr/>
      </xdr:nvSpPr>
      <xdr:spPr>
        <a:xfrm>
          <a:off x="10426700" y="105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149044</xdr:rowOff>
    </xdr:from>
    <xdr:to>
      <xdr:col>50</xdr:col>
      <xdr:colOff>165100</xdr:colOff>
      <xdr:row>61</xdr:row>
      <xdr:rowOff>79194</xdr:rowOff>
    </xdr:to>
    <xdr:sp macro="" textlink="">
      <xdr:nvSpPr>
        <xdr:cNvPr id="185" name="フローチャート: 判断 184"/>
        <xdr:cNvSpPr/>
      </xdr:nvSpPr>
      <xdr:spPr>
        <a:xfrm>
          <a:off x="9588500" y="10436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25809</xdr:rowOff>
    </xdr:from>
    <xdr:to>
      <xdr:col>46</xdr:col>
      <xdr:colOff>38100</xdr:colOff>
      <xdr:row>61</xdr:row>
      <xdr:rowOff>127409</xdr:rowOff>
    </xdr:to>
    <xdr:sp macro="" textlink="">
      <xdr:nvSpPr>
        <xdr:cNvPr id="186" name="フローチャート: 判断 185"/>
        <xdr:cNvSpPr/>
      </xdr:nvSpPr>
      <xdr:spPr>
        <a:xfrm>
          <a:off x="8699500" y="1048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91401</xdr:rowOff>
    </xdr:from>
    <xdr:to>
      <xdr:col>50</xdr:col>
      <xdr:colOff>165100</xdr:colOff>
      <xdr:row>57</xdr:row>
      <xdr:rowOff>21551</xdr:rowOff>
    </xdr:to>
    <xdr:sp macro="" textlink="">
      <xdr:nvSpPr>
        <xdr:cNvPr id="192" name="楕円 191"/>
        <xdr:cNvSpPr/>
      </xdr:nvSpPr>
      <xdr:spPr>
        <a:xfrm>
          <a:off x="9588500" y="969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61</xdr:row>
      <xdr:rowOff>70321</xdr:rowOff>
    </xdr:from>
    <xdr:ext cx="599010" cy="259045"/>
    <xdr:sp macro="" textlink="">
      <xdr:nvSpPr>
        <xdr:cNvPr id="193" name="n_1aveValue【橋りょう・トンネル】&#10;一人当たり有形固定資産（償却資産）額"/>
        <xdr:cNvSpPr txBox="1"/>
      </xdr:nvSpPr>
      <xdr:spPr>
        <a:xfrm>
          <a:off x="9327095" y="1052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143936</xdr:rowOff>
    </xdr:from>
    <xdr:ext cx="599010" cy="259045"/>
    <xdr:sp macro="" textlink="">
      <xdr:nvSpPr>
        <xdr:cNvPr id="194" name="n_2aveValue【橋りょう・トンネル】&#10;一人当たり有形固定資産（償却資産）額"/>
        <xdr:cNvSpPr txBox="1"/>
      </xdr:nvSpPr>
      <xdr:spPr>
        <a:xfrm>
          <a:off x="8450795" y="102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55</xdr:row>
      <xdr:rowOff>38078</xdr:rowOff>
    </xdr:from>
    <xdr:ext cx="599010" cy="259045"/>
    <xdr:sp macro="" textlink="">
      <xdr:nvSpPr>
        <xdr:cNvPr id="195" name="n_1mainValue【橋りょう・トンネル】&#10;一人当たり有形固定資産（償却資産）額"/>
        <xdr:cNvSpPr txBox="1"/>
      </xdr:nvSpPr>
      <xdr:spPr>
        <a:xfrm>
          <a:off x="9327095" y="9467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6" name="正方形/長方形 19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7" name="正方形/長方形 19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8" name="正方形/長方形 19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9" name="正方形/長方形 19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0" name="正方形/長方形 19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1" name="正方形/長方形 20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2" name="正方形/長方形 20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3" name="正方形/長方形 20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4" name="テキスト ボックス 20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5" name="直線コネクタ 20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6" name="テキスト ボックス 20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87</xdr:row>
      <xdr:rowOff>38100</xdr:rowOff>
    </xdr:from>
    <xdr:to>
      <xdr:col>28</xdr:col>
      <xdr:colOff>114300</xdr:colOff>
      <xdr:row>87</xdr:row>
      <xdr:rowOff>38100</xdr:rowOff>
    </xdr:to>
    <xdr:cxnSp macro="">
      <xdr:nvCxnSpPr>
        <xdr:cNvPr id="207" name="直線コネクタ 206"/>
        <xdr:cNvCxnSpPr/>
      </xdr:nvCxnSpPr>
      <xdr:spPr>
        <a:xfrm>
          <a:off x="762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67327</xdr:rowOff>
    </xdr:from>
    <xdr:ext cx="403059" cy="259045"/>
    <xdr:sp macro="" textlink="">
      <xdr:nvSpPr>
        <xdr:cNvPr id="208" name="テキスト ボックス 207"/>
        <xdr:cNvSpPr txBox="1"/>
      </xdr:nvSpPr>
      <xdr:spPr>
        <a:xfrm>
          <a:off x="358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09" name="直線コネクタ 208"/>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10" name="テキスト ボックス 209"/>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152400</xdr:rowOff>
    </xdr:from>
    <xdr:to>
      <xdr:col>28</xdr:col>
      <xdr:colOff>114300</xdr:colOff>
      <xdr:row>83</xdr:row>
      <xdr:rowOff>152400</xdr:rowOff>
    </xdr:to>
    <xdr:cxnSp macro="">
      <xdr:nvCxnSpPr>
        <xdr:cNvPr id="211" name="直線コネクタ 210"/>
        <xdr:cNvCxnSpPr/>
      </xdr:nvCxnSpPr>
      <xdr:spPr>
        <a:xfrm>
          <a:off x="762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10177</xdr:rowOff>
    </xdr:from>
    <xdr:ext cx="403059" cy="259045"/>
    <xdr:sp macro="" textlink="">
      <xdr:nvSpPr>
        <xdr:cNvPr id="212" name="テキスト ボックス 211"/>
        <xdr:cNvSpPr txBox="1"/>
      </xdr:nvSpPr>
      <xdr:spPr>
        <a:xfrm>
          <a:off x="358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3" name="直線コネクタ 21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4" name="テキスト ボックス 21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95250</xdr:rowOff>
    </xdr:from>
    <xdr:to>
      <xdr:col>28</xdr:col>
      <xdr:colOff>114300</xdr:colOff>
      <xdr:row>80</xdr:row>
      <xdr:rowOff>95250</xdr:rowOff>
    </xdr:to>
    <xdr:cxnSp macro="">
      <xdr:nvCxnSpPr>
        <xdr:cNvPr id="215" name="直線コネクタ 214"/>
        <xdr:cNvCxnSpPr/>
      </xdr:nvCxnSpPr>
      <xdr:spPr>
        <a:xfrm>
          <a:off x="762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124477</xdr:rowOff>
    </xdr:from>
    <xdr:ext cx="403059" cy="259045"/>
    <xdr:sp macro="" textlink="">
      <xdr:nvSpPr>
        <xdr:cNvPr id="216" name="テキスト ボックス 215"/>
        <xdr:cNvSpPr txBox="1"/>
      </xdr:nvSpPr>
      <xdr:spPr>
        <a:xfrm>
          <a:off x="358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17" name="直線コネクタ 216"/>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18" name="テキスト ボックス 217"/>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38100</xdr:rowOff>
    </xdr:from>
    <xdr:to>
      <xdr:col>28</xdr:col>
      <xdr:colOff>114300</xdr:colOff>
      <xdr:row>77</xdr:row>
      <xdr:rowOff>38100</xdr:rowOff>
    </xdr:to>
    <xdr:cxnSp macro="">
      <xdr:nvCxnSpPr>
        <xdr:cNvPr id="219" name="直線コネクタ 218"/>
        <xdr:cNvCxnSpPr/>
      </xdr:nvCxnSpPr>
      <xdr:spPr>
        <a:xfrm>
          <a:off x="762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67327</xdr:rowOff>
    </xdr:from>
    <xdr:ext cx="467179" cy="259045"/>
    <xdr:sp macro="" textlink="">
      <xdr:nvSpPr>
        <xdr:cNvPr id="220" name="テキスト ボックス 219"/>
        <xdr:cNvSpPr txBox="1"/>
      </xdr:nvSpPr>
      <xdr:spPr>
        <a:xfrm>
          <a:off x="294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1" name="直線コネクタ 22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2" name="テキスト ボックス 22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86</xdr:row>
      <xdr:rowOff>26670</xdr:rowOff>
    </xdr:to>
    <xdr:cxnSp macro="">
      <xdr:nvCxnSpPr>
        <xdr:cNvPr id="224" name="直線コネクタ 223"/>
        <xdr:cNvCxnSpPr/>
      </xdr:nvCxnSpPr>
      <xdr:spPr>
        <a:xfrm flipV="1">
          <a:off x="4634865" y="1335405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30497</xdr:rowOff>
    </xdr:from>
    <xdr:ext cx="405111" cy="259045"/>
    <xdr:sp macro="" textlink="">
      <xdr:nvSpPr>
        <xdr:cNvPr id="225" name="【公営住宅】&#10;有形固定資産減価償却率最小値テキスト"/>
        <xdr:cNvSpPr txBox="1"/>
      </xdr:nvSpPr>
      <xdr:spPr>
        <a:xfrm>
          <a:off x="4673600" y="1477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26670</xdr:rowOff>
    </xdr:from>
    <xdr:to>
      <xdr:col>24</xdr:col>
      <xdr:colOff>152400</xdr:colOff>
      <xdr:row>86</xdr:row>
      <xdr:rowOff>26670</xdr:rowOff>
    </xdr:to>
    <xdr:cxnSp macro="">
      <xdr:nvCxnSpPr>
        <xdr:cNvPr id="226" name="直線コネクタ 225"/>
        <xdr:cNvCxnSpPr/>
      </xdr:nvCxnSpPr>
      <xdr:spPr>
        <a:xfrm>
          <a:off x="4546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27" name="【公営住宅】&#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28" name="直線コネクタ 227"/>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82884</xdr:rowOff>
    </xdr:from>
    <xdr:ext cx="405111" cy="259045"/>
    <xdr:sp macro="" textlink="">
      <xdr:nvSpPr>
        <xdr:cNvPr id="229" name="【公営住宅】&#10;有形固定資産減価償却率平均値テキスト"/>
        <xdr:cNvSpPr txBox="1"/>
      </xdr:nvSpPr>
      <xdr:spPr>
        <a:xfrm>
          <a:off x="4673600" y="141417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104457</xdr:rowOff>
    </xdr:from>
    <xdr:to>
      <xdr:col>24</xdr:col>
      <xdr:colOff>114300</xdr:colOff>
      <xdr:row>83</xdr:row>
      <xdr:rowOff>34607</xdr:rowOff>
    </xdr:to>
    <xdr:sp macro="" textlink="">
      <xdr:nvSpPr>
        <xdr:cNvPr id="230" name="フローチャート: 判断 229"/>
        <xdr:cNvSpPr/>
      </xdr:nvSpPr>
      <xdr:spPr>
        <a:xfrm>
          <a:off x="4584700" y="1416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31" name="フローチャート: 判断 230"/>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38736</xdr:rowOff>
    </xdr:from>
    <xdr:to>
      <xdr:col>15</xdr:col>
      <xdr:colOff>101600</xdr:colOff>
      <xdr:row>83</xdr:row>
      <xdr:rowOff>140336</xdr:rowOff>
    </xdr:to>
    <xdr:sp macro="" textlink="">
      <xdr:nvSpPr>
        <xdr:cNvPr id="232" name="フローチャート: 判断 231"/>
        <xdr:cNvSpPr/>
      </xdr:nvSpPr>
      <xdr:spPr>
        <a:xfrm>
          <a:off x="28575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104457</xdr:rowOff>
    </xdr:from>
    <xdr:to>
      <xdr:col>20</xdr:col>
      <xdr:colOff>38100</xdr:colOff>
      <xdr:row>82</xdr:row>
      <xdr:rowOff>34607</xdr:rowOff>
    </xdr:to>
    <xdr:sp macro="" textlink="">
      <xdr:nvSpPr>
        <xdr:cNvPr id="238" name="楕円 237"/>
        <xdr:cNvSpPr/>
      </xdr:nvSpPr>
      <xdr:spPr>
        <a:xfrm>
          <a:off x="3746500" y="1399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xdr:rowOff>
    </xdr:from>
    <xdr:ext cx="405111" cy="259045"/>
    <xdr:sp macro="" textlink="">
      <xdr:nvSpPr>
        <xdr:cNvPr id="239" name="n_1aveValue【公営住宅】&#10;有形固定資産減価償却率"/>
        <xdr:cNvSpPr txBox="1"/>
      </xdr:nvSpPr>
      <xdr:spPr>
        <a:xfrm>
          <a:off x="35820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156863</xdr:rowOff>
    </xdr:from>
    <xdr:ext cx="405111" cy="259045"/>
    <xdr:sp macro="" textlink="">
      <xdr:nvSpPr>
        <xdr:cNvPr id="240" name="n_2aveValue【公営住宅】&#10;有形固定資産減価償却率"/>
        <xdr:cNvSpPr txBox="1"/>
      </xdr:nvSpPr>
      <xdr:spPr>
        <a:xfrm>
          <a:off x="2705744" y="14044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51134</xdr:rowOff>
    </xdr:from>
    <xdr:ext cx="405111" cy="259045"/>
    <xdr:sp macro="" textlink="">
      <xdr:nvSpPr>
        <xdr:cNvPr id="241" name="n_1mainValue【公営住宅】&#10;有形固定資産減価償却率"/>
        <xdr:cNvSpPr txBox="1"/>
      </xdr:nvSpPr>
      <xdr:spPr>
        <a:xfrm>
          <a:off x="3582044" y="13767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2" name="正方形/長方形 24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3" name="正方形/長方形 24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4" name="正方形/長方形 24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5" name="正方形/長方形 24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6" name="正方形/長方形 24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7" name="正方形/長方形 24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8" name="正方形/長方形 24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9" name="正方形/長方形 24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0" name="テキスト ボックス 24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1" name="直線コネクタ 25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52" name="直線コネクタ 25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53" name="テキスト ボックス 25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54" name="直線コネクタ 25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55" name="テキスト ボックス 25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56" name="直線コネクタ 25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57" name="テキスト ボックス 25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58" name="直線コネクタ 25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59" name="テキスト ボックス 25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60" name="直線コネクタ 25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61" name="テキスト ボックス 26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62" name="直線コネクタ 26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63" name="テキスト ボックス 26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4" name="直線コネクタ 26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5" name="テキスト ボックス 26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83167</xdr:rowOff>
    </xdr:from>
    <xdr:to>
      <xdr:col>54</xdr:col>
      <xdr:colOff>189865</xdr:colOff>
      <xdr:row>86</xdr:row>
      <xdr:rowOff>217</xdr:rowOff>
    </xdr:to>
    <xdr:cxnSp macro="">
      <xdr:nvCxnSpPr>
        <xdr:cNvPr id="267" name="直線コネクタ 266"/>
        <xdr:cNvCxnSpPr/>
      </xdr:nvCxnSpPr>
      <xdr:spPr>
        <a:xfrm flipV="1">
          <a:off x="10476865" y="13456267"/>
          <a:ext cx="0" cy="1288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4044</xdr:rowOff>
    </xdr:from>
    <xdr:ext cx="469744" cy="259045"/>
    <xdr:sp macro="" textlink="">
      <xdr:nvSpPr>
        <xdr:cNvPr id="268" name="【公営住宅】&#10;一人当たり面積最小値テキスト"/>
        <xdr:cNvSpPr txBox="1"/>
      </xdr:nvSpPr>
      <xdr:spPr>
        <a:xfrm>
          <a:off x="10515600" y="1474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217</xdr:rowOff>
    </xdr:from>
    <xdr:to>
      <xdr:col>55</xdr:col>
      <xdr:colOff>88900</xdr:colOff>
      <xdr:row>86</xdr:row>
      <xdr:rowOff>217</xdr:rowOff>
    </xdr:to>
    <xdr:cxnSp macro="">
      <xdr:nvCxnSpPr>
        <xdr:cNvPr id="269" name="直線コネクタ 268"/>
        <xdr:cNvCxnSpPr/>
      </xdr:nvCxnSpPr>
      <xdr:spPr>
        <a:xfrm>
          <a:off x="10388600" y="1474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29844</xdr:rowOff>
    </xdr:from>
    <xdr:ext cx="469744" cy="259045"/>
    <xdr:sp macro="" textlink="">
      <xdr:nvSpPr>
        <xdr:cNvPr id="270" name="【公営住宅】&#10;一人当たり面積最大値テキスト"/>
        <xdr:cNvSpPr txBox="1"/>
      </xdr:nvSpPr>
      <xdr:spPr>
        <a:xfrm>
          <a:off x="10515600" y="13231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83167</xdr:rowOff>
    </xdr:from>
    <xdr:to>
      <xdr:col>55</xdr:col>
      <xdr:colOff>88900</xdr:colOff>
      <xdr:row>78</xdr:row>
      <xdr:rowOff>83167</xdr:rowOff>
    </xdr:to>
    <xdr:cxnSp macro="">
      <xdr:nvCxnSpPr>
        <xdr:cNvPr id="271" name="直線コネクタ 270"/>
        <xdr:cNvCxnSpPr/>
      </xdr:nvCxnSpPr>
      <xdr:spPr>
        <a:xfrm>
          <a:off x="10388600" y="1345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143708</xdr:rowOff>
    </xdr:from>
    <xdr:ext cx="469744" cy="259045"/>
    <xdr:sp macro="" textlink="">
      <xdr:nvSpPr>
        <xdr:cNvPr id="272" name="【公営住宅】&#10;一人当たり面積平均値テキスト"/>
        <xdr:cNvSpPr txBox="1"/>
      </xdr:nvSpPr>
      <xdr:spPr>
        <a:xfrm>
          <a:off x="10515600" y="14374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165281</xdr:rowOff>
    </xdr:from>
    <xdr:to>
      <xdr:col>55</xdr:col>
      <xdr:colOff>50800</xdr:colOff>
      <xdr:row>84</xdr:row>
      <xdr:rowOff>95431</xdr:rowOff>
    </xdr:to>
    <xdr:sp macro="" textlink="">
      <xdr:nvSpPr>
        <xdr:cNvPr id="273" name="フローチャート: 判断 272"/>
        <xdr:cNvSpPr/>
      </xdr:nvSpPr>
      <xdr:spPr>
        <a:xfrm>
          <a:off x="10426700" y="1439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41184</xdr:rowOff>
    </xdr:from>
    <xdr:to>
      <xdr:col>50</xdr:col>
      <xdr:colOff>165100</xdr:colOff>
      <xdr:row>83</xdr:row>
      <xdr:rowOff>142784</xdr:rowOff>
    </xdr:to>
    <xdr:sp macro="" textlink="">
      <xdr:nvSpPr>
        <xdr:cNvPr id="274" name="フローチャート: 判断 273"/>
        <xdr:cNvSpPr/>
      </xdr:nvSpPr>
      <xdr:spPr>
        <a:xfrm>
          <a:off x="9588500" y="1427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73515</xdr:rowOff>
    </xdr:from>
    <xdr:to>
      <xdr:col>46</xdr:col>
      <xdr:colOff>38100</xdr:colOff>
      <xdr:row>83</xdr:row>
      <xdr:rowOff>3665</xdr:rowOff>
    </xdr:to>
    <xdr:sp macro="" textlink="">
      <xdr:nvSpPr>
        <xdr:cNvPr id="275" name="フローチャート: 判断 274"/>
        <xdr:cNvSpPr/>
      </xdr:nvSpPr>
      <xdr:spPr>
        <a:xfrm>
          <a:off x="8699500" y="141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6" name="テキスト ボックス 27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7" name="テキスト ボックス 27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8" name="テキスト ボックス 27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9" name="テキスト ボックス 27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0" name="テキスト ボックス 27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56533</xdr:rowOff>
    </xdr:from>
    <xdr:to>
      <xdr:col>50</xdr:col>
      <xdr:colOff>165100</xdr:colOff>
      <xdr:row>82</xdr:row>
      <xdr:rowOff>158133</xdr:rowOff>
    </xdr:to>
    <xdr:sp macro="" textlink="">
      <xdr:nvSpPr>
        <xdr:cNvPr id="281" name="楕円 280"/>
        <xdr:cNvSpPr/>
      </xdr:nvSpPr>
      <xdr:spPr>
        <a:xfrm>
          <a:off x="9588500" y="1411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133911</xdr:rowOff>
    </xdr:from>
    <xdr:ext cx="469744" cy="259045"/>
    <xdr:sp macro="" textlink="">
      <xdr:nvSpPr>
        <xdr:cNvPr id="282" name="n_1aveValue【公営住宅】&#10;一人当たり面積"/>
        <xdr:cNvSpPr txBox="1"/>
      </xdr:nvSpPr>
      <xdr:spPr>
        <a:xfrm>
          <a:off x="9391727" y="1436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20192</xdr:rowOff>
    </xdr:from>
    <xdr:ext cx="469744" cy="259045"/>
    <xdr:sp macro="" textlink="">
      <xdr:nvSpPr>
        <xdr:cNvPr id="283" name="n_2aveValue【公営住宅】&#10;一人当たり面積"/>
        <xdr:cNvSpPr txBox="1"/>
      </xdr:nvSpPr>
      <xdr:spPr>
        <a:xfrm>
          <a:off x="8515427" y="1390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3210</xdr:rowOff>
    </xdr:from>
    <xdr:ext cx="469744" cy="259045"/>
    <xdr:sp macro="" textlink="">
      <xdr:nvSpPr>
        <xdr:cNvPr id="284" name="n_1mainValue【公営住宅】&#10;一人当たり面積"/>
        <xdr:cNvSpPr txBox="1"/>
      </xdr:nvSpPr>
      <xdr:spPr>
        <a:xfrm>
          <a:off x="9391727" y="1389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5" name="正方形/長方形 2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6" name="正方形/長方形 28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7" name="正方形/長方形 28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8" name="正方形/長方形 28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9" name="正方形/長方形 28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0" name="正方形/長方形 28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1" name="正方形/長方形 29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2" name="正方形/長方形 29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3" name="正方形/長方形 29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4" name="正方形/長方形 29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5" name="正方形/長方形 29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6" name="正方形/長方形 29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7" name="正方形/長方形 29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8" name="正方形/長方形 29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9" name="正方形/長方形 29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0" name="正方形/長方形 29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1" name="正方形/長方形 30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2" name="正方形/長方形 30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3" name="正方形/長方形 30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4" name="正方形/長方形 30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5" name="正方形/長方形 30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6" name="正方形/長方形 30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7" name="正方形/長方形 30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8" name="正方形/長方形 30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9" name="テキスト ボックス 30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0" name="直線コネクタ 30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11" name="テキスト ボックス 31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12" name="直線コネクタ 31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13" name="テキスト ボックス 31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14" name="直線コネクタ 31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15" name="テキスト ボックス 31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16" name="直線コネクタ 31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17" name="テキスト ボックス 31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18" name="直線コネクタ 31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19" name="テキスト ボックス 31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1" name="テキスト ボックス 32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23622</xdr:rowOff>
    </xdr:from>
    <xdr:to>
      <xdr:col>85</xdr:col>
      <xdr:colOff>126364</xdr:colOff>
      <xdr:row>40</xdr:row>
      <xdr:rowOff>39624</xdr:rowOff>
    </xdr:to>
    <xdr:cxnSp macro="">
      <xdr:nvCxnSpPr>
        <xdr:cNvPr id="323" name="直線コネクタ 322"/>
        <xdr:cNvCxnSpPr/>
      </xdr:nvCxnSpPr>
      <xdr:spPr>
        <a:xfrm flipV="1">
          <a:off x="16318864" y="5681472"/>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43451</xdr:rowOff>
    </xdr:from>
    <xdr:ext cx="405111" cy="259045"/>
    <xdr:sp macro="" textlink="">
      <xdr:nvSpPr>
        <xdr:cNvPr id="324" name="【認定こども園・幼稚園・保育所】&#10;有形固定資産減価償却率最小値テキスト"/>
        <xdr:cNvSpPr txBox="1"/>
      </xdr:nvSpPr>
      <xdr:spPr>
        <a:xfrm>
          <a:off x="16357600" y="690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39624</xdr:rowOff>
    </xdr:from>
    <xdr:to>
      <xdr:col>86</xdr:col>
      <xdr:colOff>25400</xdr:colOff>
      <xdr:row>40</xdr:row>
      <xdr:rowOff>39624</xdr:rowOff>
    </xdr:to>
    <xdr:cxnSp macro="">
      <xdr:nvCxnSpPr>
        <xdr:cNvPr id="325" name="直線コネクタ 324"/>
        <xdr:cNvCxnSpPr/>
      </xdr:nvCxnSpPr>
      <xdr:spPr>
        <a:xfrm>
          <a:off x="16230600" y="689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141749</xdr:rowOff>
    </xdr:from>
    <xdr:ext cx="405111" cy="259045"/>
    <xdr:sp macro="" textlink="">
      <xdr:nvSpPr>
        <xdr:cNvPr id="326" name="【認定こども園・幼稚園・保育所】&#10;有形固定資産減価償却率最大値テキスト"/>
        <xdr:cNvSpPr txBox="1"/>
      </xdr:nvSpPr>
      <xdr:spPr>
        <a:xfrm>
          <a:off x="16357600" y="5456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23622</xdr:rowOff>
    </xdr:from>
    <xdr:to>
      <xdr:col>86</xdr:col>
      <xdr:colOff>25400</xdr:colOff>
      <xdr:row>33</xdr:row>
      <xdr:rowOff>23622</xdr:rowOff>
    </xdr:to>
    <xdr:cxnSp macro="">
      <xdr:nvCxnSpPr>
        <xdr:cNvPr id="327" name="直線コネクタ 326"/>
        <xdr:cNvCxnSpPr/>
      </xdr:nvCxnSpPr>
      <xdr:spPr>
        <a:xfrm>
          <a:off x="16230600" y="568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65549</xdr:rowOff>
    </xdr:from>
    <xdr:ext cx="405111" cy="259045"/>
    <xdr:sp macro="" textlink="">
      <xdr:nvSpPr>
        <xdr:cNvPr id="328" name="【認定こども園・幼稚園・保育所】&#10;有形固定資産減価償却率平均値テキスト"/>
        <xdr:cNvSpPr txBox="1"/>
      </xdr:nvSpPr>
      <xdr:spPr>
        <a:xfrm>
          <a:off x="16357600" y="640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87122</xdr:rowOff>
    </xdr:from>
    <xdr:to>
      <xdr:col>85</xdr:col>
      <xdr:colOff>177800</xdr:colOff>
      <xdr:row>38</xdr:row>
      <xdr:rowOff>17272</xdr:rowOff>
    </xdr:to>
    <xdr:sp macro="" textlink="">
      <xdr:nvSpPr>
        <xdr:cNvPr id="329" name="フローチャート: 判断 328"/>
        <xdr:cNvSpPr/>
      </xdr:nvSpPr>
      <xdr:spPr>
        <a:xfrm>
          <a:off x="16268700" y="643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4826</xdr:rowOff>
    </xdr:from>
    <xdr:to>
      <xdr:col>81</xdr:col>
      <xdr:colOff>101600</xdr:colOff>
      <xdr:row>37</xdr:row>
      <xdr:rowOff>106426</xdr:rowOff>
    </xdr:to>
    <xdr:sp macro="" textlink="">
      <xdr:nvSpPr>
        <xdr:cNvPr id="330" name="フローチャート: 判断 329"/>
        <xdr:cNvSpPr/>
      </xdr:nvSpPr>
      <xdr:spPr>
        <a:xfrm>
          <a:off x="15430500" y="634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2540</xdr:rowOff>
    </xdr:from>
    <xdr:to>
      <xdr:col>76</xdr:col>
      <xdr:colOff>165100</xdr:colOff>
      <xdr:row>36</xdr:row>
      <xdr:rowOff>104140</xdr:rowOff>
    </xdr:to>
    <xdr:sp macro="" textlink="">
      <xdr:nvSpPr>
        <xdr:cNvPr id="331" name="フローチャート: 判断 330"/>
        <xdr:cNvSpPr/>
      </xdr:nvSpPr>
      <xdr:spPr>
        <a:xfrm>
          <a:off x="14541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2540</xdr:rowOff>
    </xdr:from>
    <xdr:to>
      <xdr:col>81</xdr:col>
      <xdr:colOff>101600</xdr:colOff>
      <xdr:row>35</xdr:row>
      <xdr:rowOff>104140</xdr:rowOff>
    </xdr:to>
    <xdr:sp macro="" textlink="">
      <xdr:nvSpPr>
        <xdr:cNvPr id="337" name="楕円 336"/>
        <xdr:cNvSpPr/>
      </xdr:nvSpPr>
      <xdr:spPr>
        <a:xfrm>
          <a:off x="15430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97553</xdr:rowOff>
    </xdr:from>
    <xdr:ext cx="405111" cy="259045"/>
    <xdr:sp macro="" textlink="">
      <xdr:nvSpPr>
        <xdr:cNvPr id="338" name="n_1aveValue【認定こども園・幼稚園・保育所】&#10;有形固定資産減価償却率"/>
        <xdr:cNvSpPr txBox="1"/>
      </xdr:nvSpPr>
      <xdr:spPr>
        <a:xfrm>
          <a:off x="15266044" y="644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120667</xdr:rowOff>
    </xdr:from>
    <xdr:ext cx="405111" cy="259045"/>
    <xdr:sp macro="" textlink="">
      <xdr:nvSpPr>
        <xdr:cNvPr id="339" name="n_2aveValue【認定こども園・幼稚園・保育所】&#10;有形固定資産減価償却率"/>
        <xdr:cNvSpPr txBox="1"/>
      </xdr:nvSpPr>
      <xdr:spPr>
        <a:xfrm>
          <a:off x="14389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120667</xdr:rowOff>
    </xdr:from>
    <xdr:ext cx="405111" cy="259045"/>
    <xdr:sp macro="" textlink="">
      <xdr:nvSpPr>
        <xdr:cNvPr id="340" name="n_1mainValue【認定こども園・幼稚園・保育所】&#10;有形固定資産減価償却率"/>
        <xdr:cNvSpPr txBox="1"/>
      </xdr:nvSpPr>
      <xdr:spPr>
        <a:xfrm>
          <a:off x="152660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1" name="正方形/長方形 34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2" name="正方形/長方形 34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3" name="正方形/長方形 34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4" name="正方形/長方形 34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5" name="正方形/長方形 34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6" name="正方形/長方形 34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7" name="正方形/長方形 34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8" name="正方形/長方形 34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9" name="テキスト ボックス 34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0" name="直線コネクタ 34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1" name="直線コネクタ 35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52" name="テキスト ボックス 35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3" name="直線コネクタ 35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54" name="テキスト ボックス 35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5" name="直線コネクタ 35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56" name="テキスト ボックス 35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7" name="直線コネクタ 35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58" name="テキスト ボックス 35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9" name="直線コネクタ 35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60" name="テキスト ボックス 35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1" name="直線コネクタ 36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2" name="テキスト ボックス 36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41</xdr:row>
      <xdr:rowOff>148590</xdr:rowOff>
    </xdr:to>
    <xdr:cxnSp macro="">
      <xdr:nvCxnSpPr>
        <xdr:cNvPr id="364" name="直線コネクタ 363"/>
        <xdr:cNvCxnSpPr/>
      </xdr:nvCxnSpPr>
      <xdr:spPr>
        <a:xfrm flipV="1">
          <a:off x="22160864" y="58826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365" name="【認定こども園・幼稚園・保育所】&#10;一人当たり面積最小値テキスト"/>
        <xdr:cNvSpPr txBox="1"/>
      </xdr:nvSpPr>
      <xdr:spPr>
        <a:xfrm>
          <a:off x="22199600"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366" name="直線コネクタ 365"/>
        <xdr:cNvCxnSpPr/>
      </xdr:nvCxnSpPr>
      <xdr:spPr>
        <a:xfrm>
          <a:off x="22072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367"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368" name="直線コネクタ 367"/>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91457</xdr:rowOff>
    </xdr:from>
    <xdr:ext cx="469744" cy="259045"/>
    <xdr:sp macro="" textlink="">
      <xdr:nvSpPr>
        <xdr:cNvPr id="369" name="【認定こども園・幼稚園・保育所】&#10;一人当たり面積平均値テキスト"/>
        <xdr:cNvSpPr txBox="1"/>
      </xdr:nvSpPr>
      <xdr:spPr>
        <a:xfrm>
          <a:off x="22199600" y="6435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113030</xdr:rowOff>
    </xdr:from>
    <xdr:to>
      <xdr:col>116</xdr:col>
      <xdr:colOff>114300</xdr:colOff>
      <xdr:row>38</xdr:row>
      <xdr:rowOff>43180</xdr:rowOff>
    </xdr:to>
    <xdr:sp macro="" textlink="">
      <xdr:nvSpPr>
        <xdr:cNvPr id="370" name="フローチャート: 判断 369"/>
        <xdr:cNvSpPr/>
      </xdr:nvSpPr>
      <xdr:spPr>
        <a:xfrm>
          <a:off x="22110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166370</xdr:rowOff>
    </xdr:from>
    <xdr:to>
      <xdr:col>112</xdr:col>
      <xdr:colOff>38100</xdr:colOff>
      <xdr:row>38</xdr:row>
      <xdr:rowOff>96520</xdr:rowOff>
    </xdr:to>
    <xdr:sp macro="" textlink="">
      <xdr:nvSpPr>
        <xdr:cNvPr id="371" name="フローチャート: 判断 370"/>
        <xdr:cNvSpPr/>
      </xdr:nvSpPr>
      <xdr:spPr>
        <a:xfrm>
          <a:off x="21272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158750</xdr:rowOff>
    </xdr:from>
    <xdr:to>
      <xdr:col>107</xdr:col>
      <xdr:colOff>101600</xdr:colOff>
      <xdr:row>38</xdr:row>
      <xdr:rowOff>88900</xdr:rowOff>
    </xdr:to>
    <xdr:sp macro="" textlink="">
      <xdr:nvSpPr>
        <xdr:cNvPr id="372" name="フローチャート: 判断 371"/>
        <xdr:cNvSpPr/>
      </xdr:nvSpPr>
      <xdr:spPr>
        <a:xfrm>
          <a:off x="20383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3" name="テキスト ボックス 37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4" name="テキスト ボックス 37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5" name="テキスト ボックス 37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6" name="テキスト ボックス 37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7" name="テキスト ボックス 37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116840</xdr:rowOff>
    </xdr:from>
    <xdr:to>
      <xdr:col>112</xdr:col>
      <xdr:colOff>38100</xdr:colOff>
      <xdr:row>37</xdr:row>
      <xdr:rowOff>46990</xdr:rowOff>
    </xdr:to>
    <xdr:sp macro="" textlink="">
      <xdr:nvSpPr>
        <xdr:cNvPr id="378" name="楕円 377"/>
        <xdr:cNvSpPr/>
      </xdr:nvSpPr>
      <xdr:spPr>
        <a:xfrm>
          <a:off x="21272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87647</xdr:rowOff>
    </xdr:from>
    <xdr:ext cx="469744" cy="259045"/>
    <xdr:sp macro="" textlink="">
      <xdr:nvSpPr>
        <xdr:cNvPr id="379" name="n_1aveValue【認定こども園・幼稚園・保育所】&#10;一人当たり面積"/>
        <xdr:cNvSpPr txBox="1"/>
      </xdr:nvSpPr>
      <xdr:spPr>
        <a:xfrm>
          <a:off x="21075727" y="66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105427</xdr:rowOff>
    </xdr:from>
    <xdr:ext cx="469744" cy="259045"/>
    <xdr:sp macro="" textlink="">
      <xdr:nvSpPr>
        <xdr:cNvPr id="380" name="n_2aveValue【認定こども園・幼稚園・保育所】&#10;一人当たり面積"/>
        <xdr:cNvSpPr txBox="1"/>
      </xdr:nvSpPr>
      <xdr:spPr>
        <a:xfrm>
          <a:off x="201994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63517</xdr:rowOff>
    </xdr:from>
    <xdr:ext cx="469744" cy="259045"/>
    <xdr:sp macro="" textlink="">
      <xdr:nvSpPr>
        <xdr:cNvPr id="381" name="n_1mainValue【認定こども園・幼稚園・保育所】&#10;一人当たり面積"/>
        <xdr:cNvSpPr txBox="1"/>
      </xdr:nvSpPr>
      <xdr:spPr>
        <a:xfrm>
          <a:off x="210757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2" name="正方形/長方形 3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3" name="正方形/長方形 3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4" name="正方形/長方形 3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5" name="正方形/長方形 3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6" name="正方形/長方形 3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7" name="正方形/長方形 3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8" name="正方形/長方形 3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9" name="正方形/長方形 3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0" name="テキスト ボックス 3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1" name="直線コネクタ 3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92" name="テキスト ボックス 39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93" name="直線コネクタ 39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94" name="テキスト ボックス 393"/>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95" name="直線コネクタ 39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96" name="テキスト ボックス 39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97" name="直線コネクタ 39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98" name="テキスト ボックス 39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99" name="直線コネクタ 39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00" name="テキスト ボックス 399"/>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1" name="直線コネクタ 4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2" name="テキスト ボックス 40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20574</xdr:rowOff>
    </xdr:from>
    <xdr:to>
      <xdr:col>85</xdr:col>
      <xdr:colOff>126364</xdr:colOff>
      <xdr:row>63</xdr:row>
      <xdr:rowOff>89154</xdr:rowOff>
    </xdr:to>
    <xdr:cxnSp macro="">
      <xdr:nvCxnSpPr>
        <xdr:cNvPr id="404" name="直線コネクタ 403"/>
        <xdr:cNvCxnSpPr/>
      </xdr:nvCxnSpPr>
      <xdr:spPr>
        <a:xfrm flipV="1">
          <a:off x="16318864" y="962177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92981</xdr:rowOff>
    </xdr:from>
    <xdr:ext cx="405111" cy="259045"/>
    <xdr:sp macro="" textlink="">
      <xdr:nvSpPr>
        <xdr:cNvPr id="405" name="【学校施設】&#10;有形固定資産減価償却率最小値テキスト"/>
        <xdr:cNvSpPr txBox="1"/>
      </xdr:nvSpPr>
      <xdr:spPr>
        <a:xfrm>
          <a:off x="16357600" y="1089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89154</xdr:rowOff>
    </xdr:from>
    <xdr:to>
      <xdr:col>86</xdr:col>
      <xdr:colOff>25400</xdr:colOff>
      <xdr:row>63</xdr:row>
      <xdr:rowOff>89154</xdr:rowOff>
    </xdr:to>
    <xdr:cxnSp macro="">
      <xdr:nvCxnSpPr>
        <xdr:cNvPr id="406" name="直線コネクタ 405"/>
        <xdr:cNvCxnSpPr/>
      </xdr:nvCxnSpPr>
      <xdr:spPr>
        <a:xfrm>
          <a:off x="16230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138701</xdr:rowOff>
    </xdr:from>
    <xdr:ext cx="405111" cy="259045"/>
    <xdr:sp macro="" textlink="">
      <xdr:nvSpPr>
        <xdr:cNvPr id="407" name="【学校施設】&#10;有形固定資産減価償却率最大値テキスト"/>
        <xdr:cNvSpPr txBox="1"/>
      </xdr:nvSpPr>
      <xdr:spPr>
        <a:xfrm>
          <a:off x="163576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20574</xdr:rowOff>
    </xdr:from>
    <xdr:to>
      <xdr:col>86</xdr:col>
      <xdr:colOff>25400</xdr:colOff>
      <xdr:row>56</xdr:row>
      <xdr:rowOff>20574</xdr:rowOff>
    </xdr:to>
    <xdr:cxnSp macro="">
      <xdr:nvCxnSpPr>
        <xdr:cNvPr id="408" name="直線コネクタ 407"/>
        <xdr:cNvCxnSpPr/>
      </xdr:nvCxnSpPr>
      <xdr:spPr>
        <a:xfrm>
          <a:off x="16230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112793</xdr:rowOff>
    </xdr:from>
    <xdr:ext cx="405111" cy="259045"/>
    <xdr:sp macro="" textlink="">
      <xdr:nvSpPr>
        <xdr:cNvPr id="409" name="【学校施設】&#10;有形固定資産減価償却率平均値テキスト"/>
        <xdr:cNvSpPr txBox="1"/>
      </xdr:nvSpPr>
      <xdr:spPr>
        <a:xfrm>
          <a:off x="16357600" y="10056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134366</xdr:rowOff>
    </xdr:from>
    <xdr:to>
      <xdr:col>85</xdr:col>
      <xdr:colOff>177800</xdr:colOff>
      <xdr:row>59</xdr:row>
      <xdr:rowOff>64516</xdr:rowOff>
    </xdr:to>
    <xdr:sp macro="" textlink="">
      <xdr:nvSpPr>
        <xdr:cNvPr id="410" name="フローチャート: 判断 409"/>
        <xdr:cNvSpPr/>
      </xdr:nvSpPr>
      <xdr:spPr>
        <a:xfrm>
          <a:off x="16268700" y="1007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138938</xdr:rowOff>
    </xdr:from>
    <xdr:to>
      <xdr:col>81</xdr:col>
      <xdr:colOff>101600</xdr:colOff>
      <xdr:row>59</xdr:row>
      <xdr:rowOff>69088</xdr:rowOff>
    </xdr:to>
    <xdr:sp macro="" textlink="">
      <xdr:nvSpPr>
        <xdr:cNvPr id="411" name="フローチャート: 判断 410"/>
        <xdr:cNvSpPr/>
      </xdr:nvSpPr>
      <xdr:spPr>
        <a:xfrm>
          <a:off x="154305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102362</xdr:rowOff>
    </xdr:from>
    <xdr:to>
      <xdr:col>76</xdr:col>
      <xdr:colOff>165100</xdr:colOff>
      <xdr:row>59</xdr:row>
      <xdr:rowOff>32512</xdr:rowOff>
    </xdr:to>
    <xdr:sp macro="" textlink="">
      <xdr:nvSpPr>
        <xdr:cNvPr id="412" name="フローチャート: 判断 411"/>
        <xdr:cNvSpPr/>
      </xdr:nvSpPr>
      <xdr:spPr>
        <a:xfrm>
          <a:off x="14541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3" name="テキスト ボックス 4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4" name="テキスト ボックス 4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5" name="テキスト ボックス 4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6" name="テキスト ボックス 4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7" name="テキスト ボックス 4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54356</xdr:rowOff>
    </xdr:from>
    <xdr:to>
      <xdr:col>81</xdr:col>
      <xdr:colOff>101600</xdr:colOff>
      <xdr:row>57</xdr:row>
      <xdr:rowOff>155956</xdr:rowOff>
    </xdr:to>
    <xdr:sp macro="" textlink="">
      <xdr:nvSpPr>
        <xdr:cNvPr id="418" name="楕円 417"/>
        <xdr:cNvSpPr/>
      </xdr:nvSpPr>
      <xdr:spPr>
        <a:xfrm>
          <a:off x="15430500" y="982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60215</xdr:rowOff>
    </xdr:from>
    <xdr:ext cx="405111" cy="259045"/>
    <xdr:sp macro="" textlink="">
      <xdr:nvSpPr>
        <xdr:cNvPr id="419" name="n_1aveValue【学校施設】&#10;有形固定資産減価償却率"/>
        <xdr:cNvSpPr txBox="1"/>
      </xdr:nvSpPr>
      <xdr:spPr>
        <a:xfrm>
          <a:off x="15266044" y="10175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49039</xdr:rowOff>
    </xdr:from>
    <xdr:ext cx="405111" cy="259045"/>
    <xdr:sp macro="" textlink="">
      <xdr:nvSpPr>
        <xdr:cNvPr id="420" name="n_2aveValue【学校施設】&#10;有形固定資産減価償却率"/>
        <xdr:cNvSpPr txBox="1"/>
      </xdr:nvSpPr>
      <xdr:spPr>
        <a:xfrm>
          <a:off x="14389744" y="982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1033</xdr:rowOff>
    </xdr:from>
    <xdr:ext cx="405111" cy="259045"/>
    <xdr:sp macro="" textlink="">
      <xdr:nvSpPr>
        <xdr:cNvPr id="421" name="n_1mainValue【学校施設】&#10;有形固定資産減価償却率"/>
        <xdr:cNvSpPr txBox="1"/>
      </xdr:nvSpPr>
      <xdr:spPr>
        <a:xfrm>
          <a:off x="15266044" y="960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2" name="正方形/長方形 4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3" name="正方形/長方形 4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4" name="正方形/長方形 4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5" name="正方形/長方形 4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6" name="正方形/長方形 4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7" name="正方形/長方形 4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8" name="正方形/長方形 4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9" name="正方形/長方形 4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0" name="テキスト ボックス 4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1" name="直線コネクタ 4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2" name="テキスト ボックス 43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33" name="直線コネクタ 43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34" name="テキスト ボックス 43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35" name="直線コネクタ 43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36" name="テキスト ボックス 43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7" name="直線コネクタ 43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38" name="テキスト ボックス 43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39" name="直線コネクタ 43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40" name="テキスト ボックス 43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41" name="直線コネクタ 44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42" name="テキスト ボックス 44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3" name="直線コネクタ 44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4" name="テキスト ボックス 44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92964</xdr:rowOff>
    </xdr:from>
    <xdr:to>
      <xdr:col>116</xdr:col>
      <xdr:colOff>62864</xdr:colOff>
      <xdr:row>64</xdr:row>
      <xdr:rowOff>2667</xdr:rowOff>
    </xdr:to>
    <xdr:cxnSp macro="">
      <xdr:nvCxnSpPr>
        <xdr:cNvPr id="446" name="直線コネクタ 445"/>
        <xdr:cNvCxnSpPr/>
      </xdr:nvCxnSpPr>
      <xdr:spPr>
        <a:xfrm flipV="1">
          <a:off x="22160864" y="9522714"/>
          <a:ext cx="0" cy="1452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6494</xdr:rowOff>
    </xdr:from>
    <xdr:ext cx="469744" cy="259045"/>
    <xdr:sp macro="" textlink="">
      <xdr:nvSpPr>
        <xdr:cNvPr id="447" name="【学校施設】&#10;一人当たり面積最小値テキスト"/>
        <xdr:cNvSpPr txBox="1"/>
      </xdr:nvSpPr>
      <xdr:spPr>
        <a:xfrm>
          <a:off x="22199600" y="1097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xdr:rowOff>
    </xdr:from>
    <xdr:to>
      <xdr:col>116</xdr:col>
      <xdr:colOff>152400</xdr:colOff>
      <xdr:row>64</xdr:row>
      <xdr:rowOff>2667</xdr:rowOff>
    </xdr:to>
    <xdr:cxnSp macro="">
      <xdr:nvCxnSpPr>
        <xdr:cNvPr id="448" name="直線コネクタ 447"/>
        <xdr:cNvCxnSpPr/>
      </xdr:nvCxnSpPr>
      <xdr:spPr>
        <a:xfrm>
          <a:off x="22072600" y="109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39641</xdr:rowOff>
    </xdr:from>
    <xdr:ext cx="469744" cy="259045"/>
    <xdr:sp macro="" textlink="">
      <xdr:nvSpPr>
        <xdr:cNvPr id="449" name="【学校施設】&#10;一人当たり面積最大値テキスト"/>
        <xdr:cNvSpPr txBox="1"/>
      </xdr:nvSpPr>
      <xdr:spPr>
        <a:xfrm>
          <a:off x="22199600" y="929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92964</xdr:rowOff>
    </xdr:from>
    <xdr:to>
      <xdr:col>116</xdr:col>
      <xdr:colOff>152400</xdr:colOff>
      <xdr:row>55</xdr:row>
      <xdr:rowOff>92964</xdr:rowOff>
    </xdr:to>
    <xdr:cxnSp macro="">
      <xdr:nvCxnSpPr>
        <xdr:cNvPr id="450" name="直線コネクタ 449"/>
        <xdr:cNvCxnSpPr/>
      </xdr:nvCxnSpPr>
      <xdr:spPr>
        <a:xfrm>
          <a:off x="22072600" y="952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64406</xdr:rowOff>
    </xdr:from>
    <xdr:ext cx="469744" cy="259045"/>
    <xdr:sp macro="" textlink="">
      <xdr:nvSpPr>
        <xdr:cNvPr id="451" name="【学校施設】&#10;一人当たり面積平均値テキスト"/>
        <xdr:cNvSpPr txBox="1"/>
      </xdr:nvSpPr>
      <xdr:spPr>
        <a:xfrm>
          <a:off x="22199600" y="10522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85979</xdr:rowOff>
    </xdr:from>
    <xdr:to>
      <xdr:col>116</xdr:col>
      <xdr:colOff>114300</xdr:colOff>
      <xdr:row>62</xdr:row>
      <xdr:rowOff>16129</xdr:rowOff>
    </xdr:to>
    <xdr:sp macro="" textlink="">
      <xdr:nvSpPr>
        <xdr:cNvPr id="452" name="フローチャート: 判断 451"/>
        <xdr:cNvSpPr/>
      </xdr:nvSpPr>
      <xdr:spPr>
        <a:xfrm>
          <a:off x="221107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114173</xdr:rowOff>
    </xdr:from>
    <xdr:to>
      <xdr:col>112</xdr:col>
      <xdr:colOff>38100</xdr:colOff>
      <xdr:row>62</xdr:row>
      <xdr:rowOff>44323</xdr:rowOff>
    </xdr:to>
    <xdr:sp macro="" textlink="">
      <xdr:nvSpPr>
        <xdr:cNvPr id="453" name="フローチャート: 判断 452"/>
        <xdr:cNvSpPr/>
      </xdr:nvSpPr>
      <xdr:spPr>
        <a:xfrm>
          <a:off x="21272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33020</xdr:rowOff>
    </xdr:from>
    <xdr:to>
      <xdr:col>107</xdr:col>
      <xdr:colOff>101600</xdr:colOff>
      <xdr:row>61</xdr:row>
      <xdr:rowOff>134620</xdr:rowOff>
    </xdr:to>
    <xdr:sp macro="" textlink="">
      <xdr:nvSpPr>
        <xdr:cNvPr id="454" name="フローチャート: 判断 453"/>
        <xdr:cNvSpPr/>
      </xdr:nvSpPr>
      <xdr:spPr>
        <a:xfrm>
          <a:off x="203835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5" name="テキスト ボックス 45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6" name="テキスト ボックス 45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7" name="テキスト ボックス 45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8" name="テキスト ボックス 45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9" name="テキスト ボックス 45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119507</xdr:rowOff>
    </xdr:from>
    <xdr:to>
      <xdr:col>112</xdr:col>
      <xdr:colOff>38100</xdr:colOff>
      <xdr:row>62</xdr:row>
      <xdr:rowOff>49657</xdr:rowOff>
    </xdr:to>
    <xdr:sp macro="" textlink="">
      <xdr:nvSpPr>
        <xdr:cNvPr id="460" name="楕円 459"/>
        <xdr:cNvSpPr/>
      </xdr:nvSpPr>
      <xdr:spPr>
        <a:xfrm>
          <a:off x="21272500" y="1057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60850</xdr:rowOff>
    </xdr:from>
    <xdr:ext cx="469744" cy="259045"/>
    <xdr:sp macro="" textlink="">
      <xdr:nvSpPr>
        <xdr:cNvPr id="461" name="n_1aveValue【学校施設】&#10;一人当たり面積"/>
        <xdr:cNvSpPr txBox="1"/>
      </xdr:nvSpPr>
      <xdr:spPr>
        <a:xfrm>
          <a:off x="21075727" y="103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151147</xdr:rowOff>
    </xdr:from>
    <xdr:ext cx="469744" cy="259045"/>
    <xdr:sp macro="" textlink="">
      <xdr:nvSpPr>
        <xdr:cNvPr id="462" name="n_2aveValue【学校施設】&#10;一人当たり面積"/>
        <xdr:cNvSpPr txBox="1"/>
      </xdr:nvSpPr>
      <xdr:spPr>
        <a:xfrm>
          <a:off x="2019942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40784</xdr:rowOff>
    </xdr:from>
    <xdr:ext cx="469744" cy="259045"/>
    <xdr:sp macro="" textlink="">
      <xdr:nvSpPr>
        <xdr:cNvPr id="463" name="n_1mainValue【学校施設】&#10;一人当たり面積"/>
        <xdr:cNvSpPr txBox="1"/>
      </xdr:nvSpPr>
      <xdr:spPr>
        <a:xfrm>
          <a:off x="21075727" y="1067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4" name="正方形/長方形 46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5" name="正方形/長方形 46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6" name="正方形/長方形 46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7" name="正方形/長方形 46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8" name="正方形/長方形 46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9" name="正方形/長方形 46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0" name="正方形/長方形 46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1" name="正方形/長方形 47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72" name="正方形/長方形 4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3" name="正方形/長方形 4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4" name="正方形/長方形 4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5" name="正方形/長方形 4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6" name="正方形/長方形 4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7" name="正方形/長方形 4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8" name="正方形/長方形 4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9" name="正方形/長方形 47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80" name="正方形/長方形 4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1" name="正方形/長方形 4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2" name="正方形/長方形 4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3" name="正方形/長方形 4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4" name="正方形/長方形 4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5" name="正方形/長方形 4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6" name="正方形/長方形 4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7" name="正方形/長方形 48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8" name="テキスト ボックス 48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9" name="直線コネクタ 48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90" name="テキスト ボックス 48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91" name="直線コネクタ 49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92" name="テキスト ボックス 49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93" name="直線コネクタ 49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94" name="テキスト ボックス 49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95" name="直線コネクタ 49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96" name="テキスト ボックス 49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97" name="直線コネクタ 49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98" name="テキスト ボックス 49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99" name="直線コネクタ 49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00" name="テキスト ボックス 49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1" name="直線コネクタ 50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2" name="テキスト ボックス 50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34289</xdr:rowOff>
    </xdr:from>
    <xdr:to>
      <xdr:col>85</xdr:col>
      <xdr:colOff>126364</xdr:colOff>
      <xdr:row>107</xdr:row>
      <xdr:rowOff>66675</xdr:rowOff>
    </xdr:to>
    <xdr:cxnSp macro="">
      <xdr:nvCxnSpPr>
        <xdr:cNvPr id="504" name="直線コネクタ 503"/>
        <xdr:cNvCxnSpPr/>
      </xdr:nvCxnSpPr>
      <xdr:spPr>
        <a:xfrm flipV="1">
          <a:off x="16318864" y="17350739"/>
          <a:ext cx="0" cy="106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70502</xdr:rowOff>
    </xdr:from>
    <xdr:ext cx="405111" cy="259045"/>
    <xdr:sp macro="" textlink="">
      <xdr:nvSpPr>
        <xdr:cNvPr id="505" name="【公民館】&#10;有形固定資産減価償却率最小値テキスト"/>
        <xdr:cNvSpPr txBox="1"/>
      </xdr:nvSpPr>
      <xdr:spPr>
        <a:xfrm>
          <a:off x="16357600" y="1841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66675</xdr:rowOff>
    </xdr:from>
    <xdr:to>
      <xdr:col>86</xdr:col>
      <xdr:colOff>25400</xdr:colOff>
      <xdr:row>107</xdr:row>
      <xdr:rowOff>66675</xdr:rowOff>
    </xdr:to>
    <xdr:cxnSp macro="">
      <xdr:nvCxnSpPr>
        <xdr:cNvPr id="506" name="直線コネクタ 505"/>
        <xdr:cNvCxnSpPr/>
      </xdr:nvCxnSpPr>
      <xdr:spPr>
        <a:xfrm>
          <a:off x="16230600" y="18411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152416</xdr:rowOff>
    </xdr:from>
    <xdr:ext cx="405111" cy="259045"/>
    <xdr:sp macro="" textlink="">
      <xdr:nvSpPr>
        <xdr:cNvPr id="507" name="【公民館】&#10;有形固定資産減価償却率最大値テキスト"/>
        <xdr:cNvSpPr txBox="1"/>
      </xdr:nvSpPr>
      <xdr:spPr>
        <a:xfrm>
          <a:off x="16357600" y="17125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34289</xdr:rowOff>
    </xdr:from>
    <xdr:to>
      <xdr:col>86</xdr:col>
      <xdr:colOff>25400</xdr:colOff>
      <xdr:row>101</xdr:row>
      <xdr:rowOff>34289</xdr:rowOff>
    </xdr:to>
    <xdr:cxnSp macro="">
      <xdr:nvCxnSpPr>
        <xdr:cNvPr id="508" name="直線コネクタ 507"/>
        <xdr:cNvCxnSpPr/>
      </xdr:nvCxnSpPr>
      <xdr:spPr>
        <a:xfrm>
          <a:off x="16230600" y="173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28591</xdr:rowOff>
    </xdr:from>
    <xdr:ext cx="405111" cy="259045"/>
    <xdr:sp macro="" textlink="">
      <xdr:nvSpPr>
        <xdr:cNvPr id="509" name="【公民館】&#10;有形固定資産減価償却率平均値テキスト"/>
        <xdr:cNvSpPr txBox="1"/>
      </xdr:nvSpPr>
      <xdr:spPr>
        <a:xfrm>
          <a:off x="16357600" y="17859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50164</xdr:rowOff>
    </xdr:from>
    <xdr:to>
      <xdr:col>85</xdr:col>
      <xdr:colOff>177800</xdr:colOff>
      <xdr:row>104</xdr:row>
      <xdr:rowOff>151764</xdr:rowOff>
    </xdr:to>
    <xdr:sp macro="" textlink="">
      <xdr:nvSpPr>
        <xdr:cNvPr id="510" name="フローチャート: 判断 509"/>
        <xdr:cNvSpPr/>
      </xdr:nvSpPr>
      <xdr:spPr>
        <a:xfrm>
          <a:off x="16268700" y="1788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25400</xdr:rowOff>
    </xdr:from>
    <xdr:to>
      <xdr:col>81</xdr:col>
      <xdr:colOff>101600</xdr:colOff>
      <xdr:row>104</xdr:row>
      <xdr:rowOff>127000</xdr:rowOff>
    </xdr:to>
    <xdr:sp macro="" textlink="">
      <xdr:nvSpPr>
        <xdr:cNvPr id="511" name="フローチャート: 判断 510"/>
        <xdr:cNvSpPr/>
      </xdr:nvSpPr>
      <xdr:spPr>
        <a:xfrm>
          <a:off x="15430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130175</xdr:rowOff>
    </xdr:from>
    <xdr:to>
      <xdr:col>76</xdr:col>
      <xdr:colOff>165100</xdr:colOff>
      <xdr:row>104</xdr:row>
      <xdr:rowOff>60325</xdr:rowOff>
    </xdr:to>
    <xdr:sp macro="" textlink="">
      <xdr:nvSpPr>
        <xdr:cNvPr id="512" name="フローチャート: 判断 511"/>
        <xdr:cNvSpPr/>
      </xdr:nvSpPr>
      <xdr:spPr>
        <a:xfrm>
          <a:off x="14541500" y="1778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13" name="テキスト ボックス 51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4" name="テキスト ボックス 51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5" name="テキスト ボックス 51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6" name="テキスト ボックス 51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7" name="テキスト ボックス 51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48261</xdr:rowOff>
    </xdr:from>
    <xdr:to>
      <xdr:col>81</xdr:col>
      <xdr:colOff>101600</xdr:colOff>
      <xdr:row>103</xdr:row>
      <xdr:rowOff>149861</xdr:rowOff>
    </xdr:to>
    <xdr:sp macro="" textlink="">
      <xdr:nvSpPr>
        <xdr:cNvPr id="518" name="楕円 517"/>
        <xdr:cNvSpPr/>
      </xdr:nvSpPr>
      <xdr:spPr>
        <a:xfrm>
          <a:off x="15430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118127</xdr:rowOff>
    </xdr:from>
    <xdr:ext cx="405111" cy="259045"/>
    <xdr:sp macro="" textlink="">
      <xdr:nvSpPr>
        <xdr:cNvPr id="519" name="n_1aveValue【公民館】&#10;有形固定資産減価償却率"/>
        <xdr:cNvSpPr txBox="1"/>
      </xdr:nvSpPr>
      <xdr:spPr>
        <a:xfrm>
          <a:off x="152660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76852</xdr:rowOff>
    </xdr:from>
    <xdr:ext cx="405111" cy="259045"/>
    <xdr:sp macro="" textlink="">
      <xdr:nvSpPr>
        <xdr:cNvPr id="520" name="n_2aveValue【公民館】&#10;有形固定資産減価償却率"/>
        <xdr:cNvSpPr txBox="1"/>
      </xdr:nvSpPr>
      <xdr:spPr>
        <a:xfrm>
          <a:off x="14389744" y="1756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166388</xdr:rowOff>
    </xdr:from>
    <xdr:ext cx="405111" cy="259045"/>
    <xdr:sp macro="" textlink="">
      <xdr:nvSpPr>
        <xdr:cNvPr id="521" name="n_1mainValue【公民館】&#10;有形固定資産減価償却率"/>
        <xdr:cNvSpPr txBox="1"/>
      </xdr:nvSpPr>
      <xdr:spPr>
        <a:xfrm>
          <a:off x="15266044"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2" name="正方形/長方形 5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3" name="正方形/長方形 5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4" name="正方形/長方形 5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5" name="正方形/長方形 5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6" name="正方形/長方形 5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7" name="正方形/長方形 5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8" name="正方形/長方形 5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9" name="正方形/長方形 5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0" name="テキスト ボックス 5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1" name="直線コネクタ 5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32" name="直線コネクタ 53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33" name="テキスト ボックス 53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34" name="直線コネクタ 53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35" name="テキスト ボックス 53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36" name="直線コネクタ 53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37" name="テキスト ボックス 53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38" name="直線コネクタ 53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39" name="テキスト ボックス 53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0" name="直線コネクタ 53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1" name="テキスト ボックス 54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62485</xdr:rowOff>
    </xdr:from>
    <xdr:to>
      <xdr:col>116</xdr:col>
      <xdr:colOff>62864</xdr:colOff>
      <xdr:row>107</xdr:row>
      <xdr:rowOff>156211</xdr:rowOff>
    </xdr:to>
    <xdr:cxnSp macro="">
      <xdr:nvCxnSpPr>
        <xdr:cNvPr id="543" name="直線コネクタ 542"/>
        <xdr:cNvCxnSpPr/>
      </xdr:nvCxnSpPr>
      <xdr:spPr>
        <a:xfrm flipV="1">
          <a:off x="22160864" y="17207485"/>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160038</xdr:rowOff>
    </xdr:from>
    <xdr:ext cx="469744" cy="259045"/>
    <xdr:sp macro="" textlink="">
      <xdr:nvSpPr>
        <xdr:cNvPr id="544" name="【公民館】&#10;一人当たり面積最小値テキスト"/>
        <xdr:cNvSpPr txBox="1"/>
      </xdr:nvSpPr>
      <xdr:spPr>
        <a:xfrm>
          <a:off x="22199600"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156211</xdr:rowOff>
    </xdr:from>
    <xdr:to>
      <xdr:col>116</xdr:col>
      <xdr:colOff>152400</xdr:colOff>
      <xdr:row>107</xdr:row>
      <xdr:rowOff>156211</xdr:rowOff>
    </xdr:to>
    <xdr:cxnSp macro="">
      <xdr:nvCxnSpPr>
        <xdr:cNvPr id="545" name="直線コネクタ 544"/>
        <xdr:cNvCxnSpPr/>
      </xdr:nvCxnSpPr>
      <xdr:spPr>
        <a:xfrm>
          <a:off x="22072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9162</xdr:rowOff>
    </xdr:from>
    <xdr:ext cx="469744" cy="259045"/>
    <xdr:sp macro="" textlink="">
      <xdr:nvSpPr>
        <xdr:cNvPr id="546" name="【公民館】&#10;一人当たり面積最大値テキスト"/>
        <xdr:cNvSpPr txBox="1"/>
      </xdr:nvSpPr>
      <xdr:spPr>
        <a:xfrm>
          <a:off x="22199600" y="16982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62485</xdr:rowOff>
    </xdr:from>
    <xdr:to>
      <xdr:col>116</xdr:col>
      <xdr:colOff>152400</xdr:colOff>
      <xdr:row>100</xdr:row>
      <xdr:rowOff>62485</xdr:rowOff>
    </xdr:to>
    <xdr:cxnSp macro="">
      <xdr:nvCxnSpPr>
        <xdr:cNvPr id="547" name="直線コネクタ 546"/>
        <xdr:cNvCxnSpPr/>
      </xdr:nvCxnSpPr>
      <xdr:spPr>
        <a:xfrm>
          <a:off x="22072600" y="172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24401</xdr:rowOff>
    </xdr:from>
    <xdr:ext cx="469744" cy="259045"/>
    <xdr:sp macro="" textlink="">
      <xdr:nvSpPr>
        <xdr:cNvPr id="548" name="【公民館】&#10;一人当たり面積平均値テキスト"/>
        <xdr:cNvSpPr txBox="1"/>
      </xdr:nvSpPr>
      <xdr:spPr>
        <a:xfrm>
          <a:off x="22199600" y="18026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45974</xdr:rowOff>
    </xdr:from>
    <xdr:to>
      <xdr:col>116</xdr:col>
      <xdr:colOff>114300</xdr:colOff>
      <xdr:row>105</xdr:row>
      <xdr:rowOff>147574</xdr:rowOff>
    </xdr:to>
    <xdr:sp macro="" textlink="">
      <xdr:nvSpPr>
        <xdr:cNvPr id="549" name="フローチャート: 判断 548"/>
        <xdr:cNvSpPr/>
      </xdr:nvSpPr>
      <xdr:spPr>
        <a:xfrm>
          <a:off x="221107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550" name="フローチャート: 判断 549"/>
        <xdr:cNvSpPr/>
      </xdr:nvSpPr>
      <xdr:spPr>
        <a:xfrm>
          <a:off x="21272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96265</xdr:rowOff>
    </xdr:from>
    <xdr:to>
      <xdr:col>107</xdr:col>
      <xdr:colOff>101600</xdr:colOff>
      <xdr:row>106</xdr:row>
      <xdr:rowOff>26415</xdr:rowOff>
    </xdr:to>
    <xdr:sp macro="" textlink="">
      <xdr:nvSpPr>
        <xdr:cNvPr id="551" name="フローチャート: 判断 550"/>
        <xdr:cNvSpPr/>
      </xdr:nvSpPr>
      <xdr:spPr>
        <a:xfrm>
          <a:off x="20383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2" name="テキスト ボックス 55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3" name="テキスト ボックス 55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4" name="テキスト ボックス 55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5" name="テキスト ボックス 55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6" name="テキスト ボックス 55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84837</xdr:rowOff>
    </xdr:from>
    <xdr:to>
      <xdr:col>112</xdr:col>
      <xdr:colOff>38100</xdr:colOff>
      <xdr:row>104</xdr:row>
      <xdr:rowOff>14987</xdr:rowOff>
    </xdr:to>
    <xdr:sp macro="" textlink="">
      <xdr:nvSpPr>
        <xdr:cNvPr id="557" name="楕円 556"/>
        <xdr:cNvSpPr/>
      </xdr:nvSpPr>
      <xdr:spPr>
        <a:xfrm>
          <a:off x="21272500" y="1774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67835</xdr:rowOff>
    </xdr:from>
    <xdr:ext cx="469744" cy="259045"/>
    <xdr:sp macro="" textlink="">
      <xdr:nvSpPr>
        <xdr:cNvPr id="558" name="n_1aveValue【公民館】&#10;一人当たり面積"/>
        <xdr:cNvSpPr txBox="1"/>
      </xdr:nvSpPr>
      <xdr:spPr>
        <a:xfrm>
          <a:off x="21075727" y="1807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42942</xdr:rowOff>
    </xdr:from>
    <xdr:ext cx="469744" cy="259045"/>
    <xdr:sp macro="" textlink="">
      <xdr:nvSpPr>
        <xdr:cNvPr id="559" name="n_2aveValue【公民館】&#10;一人当たり面積"/>
        <xdr:cNvSpPr txBox="1"/>
      </xdr:nvSpPr>
      <xdr:spPr>
        <a:xfrm>
          <a:off x="20199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31514</xdr:rowOff>
    </xdr:from>
    <xdr:ext cx="469744" cy="259045"/>
    <xdr:sp macro="" textlink="">
      <xdr:nvSpPr>
        <xdr:cNvPr id="560" name="n_1mainValue【公民館】&#10;一人当たり面積"/>
        <xdr:cNvSpPr txBox="1"/>
      </xdr:nvSpPr>
      <xdr:spPr>
        <a:xfrm>
          <a:off x="21075727" y="1751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1" name="正方形/長方形 5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2" name="正方形/長方形 5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3" name="テキスト ボックス 5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道路関連施設及び公営住宅においては長寿命化計画に基づき、計画的な補修工事等に努める。学校施設や保育関連施設においては、市町村合併後、統廃合や改築工事を行なっているが、有形固定資産減価償却率が類似団体平均値よりも高い状況であり、今後個別施設計画の策定、実施に努め、適正化を図る。（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31</a:t>
          </a:r>
          <a:r>
            <a:rPr kumimoji="1" lang="ja-JP" altLang="en-US" sz="1300">
              <a:solidFill>
                <a:schemeClr val="tx1"/>
              </a:solidFill>
              <a:latin typeface="ＭＳ Ｐゴシック" panose="020B0600070205080204" pitchFamily="50" charset="-128"/>
              <a:ea typeface="ＭＳ Ｐゴシック" panose="020B0600070205080204" pitchFamily="50" charset="-128"/>
            </a:rPr>
            <a:t>年</a:t>
          </a:r>
          <a:r>
            <a:rPr kumimoji="1" lang="en-US" altLang="ja-JP" sz="1300">
              <a:solidFill>
                <a:schemeClr val="tx1"/>
              </a:solidFill>
              <a:latin typeface="ＭＳ Ｐゴシック" panose="020B0600070205080204" pitchFamily="50" charset="-128"/>
              <a:ea typeface="ＭＳ Ｐゴシック" panose="020B0600070205080204" pitchFamily="50" charset="-128"/>
            </a:rPr>
            <a:t>3</a:t>
          </a:r>
          <a:r>
            <a:rPr kumimoji="1" lang="ja-JP" altLang="en-US" sz="1300">
              <a:solidFill>
                <a:schemeClr val="tx1"/>
              </a:solidFill>
              <a:latin typeface="ＭＳ Ｐゴシック" panose="020B0600070205080204" pitchFamily="50" charset="-128"/>
              <a:ea typeface="ＭＳ Ｐゴシック" panose="020B0600070205080204" pitchFamily="50" charset="-128"/>
            </a:rPr>
            <a:t>月末時点において固定資産台帳未整備のため、平成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29</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年度数値は表示されていない。）</a:t>
          </a:r>
        </a:p>
        <a:p>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a:p>
          <a:endParaRPr kumimoji="1" lang="en-US" altLang="ja-JP" sz="1300">
            <a:solidFill>
              <a:srgbClr val="FF0000"/>
            </a:solidFill>
            <a:latin typeface="ＭＳ Ｐゴシック" panose="020B0600070205080204" pitchFamily="50" charset="-128"/>
            <a:ea typeface="ＭＳ Ｐゴシック" panose="020B0600070205080204" pitchFamily="50" charset="-128"/>
          </a:endParaRPr>
        </a:p>
        <a:p>
          <a:endParaRPr kumimoji="1" lang="en-US" altLang="ja-JP" sz="1300">
            <a:solidFill>
              <a:srgbClr val="FF0000"/>
            </a:solidFill>
            <a:latin typeface="ＭＳ Ｐゴシック" panose="020B0600070205080204" pitchFamily="50" charset="-128"/>
            <a:ea typeface="ＭＳ Ｐゴシック" panose="020B0600070205080204" pitchFamily="50"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28,292
28,002
429.29
22,417,292
21,474,770
921,206
13,622,811
26,424,276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38100</xdr:rowOff>
    </xdr:to>
    <xdr:cxnSp macro="">
      <xdr:nvCxnSpPr>
        <xdr:cNvPr id="55" name="直線コネクタ 54"/>
        <xdr:cNvCxnSpPr/>
      </xdr:nvCxnSpPr>
      <xdr:spPr>
        <a:xfrm flipV="1">
          <a:off x="4634865" y="579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405111" cy="259045"/>
    <xdr:sp macro="" textlink="">
      <xdr:nvSpPr>
        <xdr:cNvPr id="58" name="【図書館】&#10;有形固定資産減価償却率最大値テキスト"/>
        <xdr:cNvSpPr txBox="1"/>
      </xdr:nvSpPr>
      <xdr:spPr>
        <a:xfrm>
          <a:off x="46736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59" name="直線コネクタ 58"/>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30497</xdr:rowOff>
    </xdr:from>
    <xdr:ext cx="405111" cy="259045"/>
    <xdr:sp macro="" textlink="">
      <xdr:nvSpPr>
        <xdr:cNvPr id="60" name="【図書館】&#10;有形固定資産減価償却率平均値テキスト"/>
        <xdr:cNvSpPr txBox="1"/>
      </xdr:nvSpPr>
      <xdr:spPr>
        <a:xfrm>
          <a:off x="4673600" y="637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1" name="フローチャート: 判断 60"/>
        <xdr:cNvSpPr/>
      </xdr:nvSpPr>
      <xdr:spPr>
        <a:xfrm>
          <a:off x="4584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4445</xdr:rowOff>
    </xdr:from>
    <xdr:to>
      <xdr:col>20</xdr:col>
      <xdr:colOff>38100</xdr:colOff>
      <xdr:row>39</xdr:row>
      <xdr:rowOff>106045</xdr:rowOff>
    </xdr:to>
    <xdr:sp macro="" textlink="">
      <xdr:nvSpPr>
        <xdr:cNvPr id="62" name="フローチャート: 判断 61"/>
        <xdr:cNvSpPr/>
      </xdr:nvSpPr>
      <xdr:spPr>
        <a:xfrm>
          <a:off x="3746500" y="669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97172</xdr:rowOff>
    </xdr:from>
    <xdr:ext cx="405111" cy="259045"/>
    <xdr:sp macro="" textlink="">
      <xdr:nvSpPr>
        <xdr:cNvPr id="63" name="n_1aveValue【図書館】&#10;有形固定資産減価償却率"/>
        <xdr:cNvSpPr txBox="1"/>
      </xdr:nvSpPr>
      <xdr:spPr>
        <a:xfrm>
          <a:off x="3582044" y="67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48260</xdr:rowOff>
    </xdr:from>
    <xdr:to>
      <xdr:col>15</xdr:col>
      <xdr:colOff>101600</xdr:colOff>
      <xdr:row>37</xdr:row>
      <xdr:rowOff>149860</xdr:rowOff>
    </xdr:to>
    <xdr:sp macro="" textlink="">
      <xdr:nvSpPr>
        <xdr:cNvPr id="64" name="フローチャート: 判断 63"/>
        <xdr:cNvSpPr/>
      </xdr:nvSpPr>
      <xdr:spPr>
        <a:xfrm>
          <a:off x="2857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35</xdr:row>
      <xdr:rowOff>166387</xdr:rowOff>
    </xdr:from>
    <xdr:ext cx="405111" cy="259045"/>
    <xdr:sp macro="" textlink="">
      <xdr:nvSpPr>
        <xdr:cNvPr id="65" name="n_2aveValue【図書館】&#10;有形固定資産減価償却率"/>
        <xdr:cNvSpPr txBox="1"/>
      </xdr:nvSpPr>
      <xdr:spPr>
        <a:xfrm>
          <a:off x="27057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93980</xdr:rowOff>
    </xdr:from>
    <xdr:to>
      <xdr:col>20</xdr:col>
      <xdr:colOff>38100</xdr:colOff>
      <xdr:row>36</xdr:row>
      <xdr:rowOff>24130</xdr:rowOff>
    </xdr:to>
    <xdr:sp macro="" textlink="">
      <xdr:nvSpPr>
        <xdr:cNvPr id="71" name="楕円 70"/>
        <xdr:cNvSpPr/>
      </xdr:nvSpPr>
      <xdr:spPr>
        <a:xfrm>
          <a:off x="3746500" y="60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34</xdr:row>
      <xdr:rowOff>40657</xdr:rowOff>
    </xdr:from>
    <xdr:ext cx="405111" cy="259045"/>
    <xdr:sp macro="" textlink="">
      <xdr:nvSpPr>
        <xdr:cNvPr id="72" name="n_1mainValue【図書館】&#10;有形固定資産減価償却率"/>
        <xdr:cNvSpPr txBox="1"/>
      </xdr:nvSpPr>
      <xdr:spPr>
        <a:xfrm>
          <a:off x="3582044"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7" name="テキスト ボックス 86"/>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89" name="テキスト ボックス 88"/>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1" name="テキスト ボックス 90"/>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26670</xdr:rowOff>
    </xdr:from>
    <xdr:to>
      <xdr:col>54</xdr:col>
      <xdr:colOff>189865</xdr:colOff>
      <xdr:row>42</xdr:row>
      <xdr:rowOff>53340</xdr:rowOff>
    </xdr:to>
    <xdr:cxnSp macro="">
      <xdr:nvCxnSpPr>
        <xdr:cNvPr id="95" name="直線コネクタ 94"/>
        <xdr:cNvCxnSpPr/>
      </xdr:nvCxnSpPr>
      <xdr:spPr>
        <a:xfrm flipV="1">
          <a:off x="10476865" y="568452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57167</xdr:rowOff>
    </xdr:from>
    <xdr:ext cx="469744" cy="259045"/>
    <xdr:sp macro="" textlink="">
      <xdr:nvSpPr>
        <xdr:cNvPr id="96" name="【図書館】&#10;一人当たり面積最小値テキスト"/>
        <xdr:cNvSpPr txBox="1"/>
      </xdr:nvSpPr>
      <xdr:spPr>
        <a:xfrm>
          <a:off x="10515600" y="725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53340</xdr:rowOff>
    </xdr:from>
    <xdr:to>
      <xdr:col>55</xdr:col>
      <xdr:colOff>88900</xdr:colOff>
      <xdr:row>42</xdr:row>
      <xdr:rowOff>53340</xdr:rowOff>
    </xdr:to>
    <xdr:cxnSp macro="">
      <xdr:nvCxnSpPr>
        <xdr:cNvPr id="97" name="直線コネクタ 96"/>
        <xdr:cNvCxnSpPr/>
      </xdr:nvCxnSpPr>
      <xdr:spPr>
        <a:xfrm>
          <a:off x="10388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144797</xdr:rowOff>
    </xdr:from>
    <xdr:ext cx="469744" cy="259045"/>
    <xdr:sp macro="" textlink="">
      <xdr:nvSpPr>
        <xdr:cNvPr id="98" name="【図書館】&#10;一人当たり面積最大値テキスト"/>
        <xdr:cNvSpPr txBox="1"/>
      </xdr:nvSpPr>
      <xdr:spPr>
        <a:xfrm>
          <a:off x="10515600" y="545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26670</xdr:rowOff>
    </xdr:from>
    <xdr:to>
      <xdr:col>55</xdr:col>
      <xdr:colOff>88900</xdr:colOff>
      <xdr:row>33</xdr:row>
      <xdr:rowOff>26670</xdr:rowOff>
    </xdr:to>
    <xdr:cxnSp macro="">
      <xdr:nvCxnSpPr>
        <xdr:cNvPr id="99" name="直線コネクタ 98"/>
        <xdr:cNvCxnSpPr/>
      </xdr:nvCxnSpPr>
      <xdr:spPr>
        <a:xfrm>
          <a:off x="10388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68597</xdr:rowOff>
    </xdr:from>
    <xdr:ext cx="469744" cy="259045"/>
    <xdr:sp macro="" textlink="">
      <xdr:nvSpPr>
        <xdr:cNvPr id="100" name="【図書館】&#10;一人当たり面積平均値テキスト"/>
        <xdr:cNvSpPr txBox="1"/>
      </xdr:nvSpPr>
      <xdr:spPr>
        <a:xfrm>
          <a:off x="10515600" y="6755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90170</xdr:rowOff>
    </xdr:from>
    <xdr:to>
      <xdr:col>55</xdr:col>
      <xdr:colOff>50800</xdr:colOff>
      <xdr:row>40</xdr:row>
      <xdr:rowOff>20320</xdr:rowOff>
    </xdr:to>
    <xdr:sp macro="" textlink="">
      <xdr:nvSpPr>
        <xdr:cNvPr id="101" name="フローチャート: 判断 100"/>
        <xdr:cNvSpPr/>
      </xdr:nvSpPr>
      <xdr:spPr>
        <a:xfrm>
          <a:off x="10426700" y="677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120650</xdr:rowOff>
    </xdr:from>
    <xdr:to>
      <xdr:col>50</xdr:col>
      <xdr:colOff>165100</xdr:colOff>
      <xdr:row>40</xdr:row>
      <xdr:rowOff>50800</xdr:rowOff>
    </xdr:to>
    <xdr:sp macro="" textlink="">
      <xdr:nvSpPr>
        <xdr:cNvPr id="102" name="フローチャート: 判断 101"/>
        <xdr:cNvSpPr/>
      </xdr:nvSpPr>
      <xdr:spPr>
        <a:xfrm>
          <a:off x="9588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41927</xdr:rowOff>
    </xdr:from>
    <xdr:ext cx="469744" cy="259045"/>
    <xdr:sp macro="" textlink="">
      <xdr:nvSpPr>
        <xdr:cNvPr id="103" name="n_1aveValue【図書館】&#10;一人当たり面積"/>
        <xdr:cNvSpPr txBox="1"/>
      </xdr:nvSpPr>
      <xdr:spPr>
        <a:xfrm>
          <a:off x="93917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170180</xdr:rowOff>
    </xdr:from>
    <xdr:to>
      <xdr:col>46</xdr:col>
      <xdr:colOff>38100</xdr:colOff>
      <xdr:row>39</xdr:row>
      <xdr:rowOff>100330</xdr:rowOff>
    </xdr:to>
    <xdr:sp macro="" textlink="">
      <xdr:nvSpPr>
        <xdr:cNvPr id="104" name="フローチャート: 判断 103"/>
        <xdr:cNvSpPr/>
      </xdr:nvSpPr>
      <xdr:spPr>
        <a:xfrm>
          <a:off x="8699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116857</xdr:rowOff>
    </xdr:from>
    <xdr:ext cx="469744" cy="259045"/>
    <xdr:sp macro="" textlink="">
      <xdr:nvSpPr>
        <xdr:cNvPr id="105" name="n_2aveValue【図書館】&#10;一人当たり面積"/>
        <xdr:cNvSpPr txBox="1"/>
      </xdr:nvSpPr>
      <xdr:spPr>
        <a:xfrm>
          <a:off x="8515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2540</xdr:rowOff>
    </xdr:from>
    <xdr:to>
      <xdr:col>50</xdr:col>
      <xdr:colOff>165100</xdr:colOff>
      <xdr:row>38</xdr:row>
      <xdr:rowOff>104140</xdr:rowOff>
    </xdr:to>
    <xdr:sp macro="" textlink="">
      <xdr:nvSpPr>
        <xdr:cNvPr id="111" name="楕円 110"/>
        <xdr:cNvSpPr/>
      </xdr:nvSpPr>
      <xdr:spPr>
        <a:xfrm>
          <a:off x="9588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120667</xdr:rowOff>
    </xdr:from>
    <xdr:ext cx="469744" cy="259045"/>
    <xdr:sp macro="" textlink="">
      <xdr:nvSpPr>
        <xdr:cNvPr id="112" name="n_1mainValue【図書館】&#10;一人当たり面積"/>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3" name="テキスト ボックス 12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24" name="直線コネクタ 123"/>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64</xdr:row>
      <xdr:rowOff>29227</xdr:rowOff>
    </xdr:from>
    <xdr:ext cx="403059" cy="259045"/>
    <xdr:sp macro="" textlink="">
      <xdr:nvSpPr>
        <xdr:cNvPr id="125" name="テキスト ボックス 124"/>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26" name="直線コネクタ 125"/>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27" name="テキスト ボックス 126"/>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28" name="直線コネクタ 127"/>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29" name="テキスト ボックス 128"/>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0" name="直線コネクタ 12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1" name="テキスト ボックス 13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32" name="直線コネクタ 131"/>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33" name="テキスト ボックス 132"/>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34" name="直線コネクタ 133"/>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35" name="テキスト ボックス 134"/>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36" name="直線コネクタ 135"/>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29227</xdr:rowOff>
    </xdr:from>
    <xdr:ext cx="467179" cy="259045"/>
    <xdr:sp macro="" textlink="">
      <xdr:nvSpPr>
        <xdr:cNvPr id="137" name="テキスト ボックス 136"/>
        <xdr:cNvSpPr txBox="1"/>
      </xdr:nvSpPr>
      <xdr:spPr>
        <a:xfrm>
          <a:off x="294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xdr:rowOff>
    </xdr:from>
    <xdr:to>
      <xdr:col>24</xdr:col>
      <xdr:colOff>62865</xdr:colOff>
      <xdr:row>63</xdr:row>
      <xdr:rowOff>131445</xdr:rowOff>
    </xdr:to>
    <xdr:cxnSp macro="">
      <xdr:nvCxnSpPr>
        <xdr:cNvPr id="141" name="直線コネクタ 140"/>
        <xdr:cNvCxnSpPr/>
      </xdr:nvCxnSpPr>
      <xdr:spPr>
        <a:xfrm flipV="1">
          <a:off x="4634865" y="960691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135272</xdr:rowOff>
    </xdr:from>
    <xdr:ext cx="405111" cy="259045"/>
    <xdr:sp macro="" textlink="">
      <xdr:nvSpPr>
        <xdr:cNvPr id="142" name="【体育館・プール】&#10;有形固定資産減価償却率最小値テキスト"/>
        <xdr:cNvSpPr txBox="1"/>
      </xdr:nvSpPr>
      <xdr:spPr>
        <a:xfrm>
          <a:off x="4673600" y="1093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131445</xdr:rowOff>
    </xdr:from>
    <xdr:to>
      <xdr:col>24</xdr:col>
      <xdr:colOff>152400</xdr:colOff>
      <xdr:row>63</xdr:row>
      <xdr:rowOff>131445</xdr:rowOff>
    </xdr:to>
    <xdr:cxnSp macro="">
      <xdr:nvCxnSpPr>
        <xdr:cNvPr id="143" name="直線コネクタ 142"/>
        <xdr:cNvCxnSpPr/>
      </xdr:nvCxnSpPr>
      <xdr:spPr>
        <a:xfrm>
          <a:off x="4546600" y="1093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123842</xdr:rowOff>
    </xdr:from>
    <xdr:ext cx="405111" cy="259045"/>
    <xdr:sp macro="" textlink="">
      <xdr:nvSpPr>
        <xdr:cNvPr id="144" name="【体育館・プール】&#10;有形固定資産減価償却率最大値テキスト"/>
        <xdr:cNvSpPr txBox="1"/>
      </xdr:nvSpPr>
      <xdr:spPr>
        <a:xfrm>
          <a:off x="4673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xdr:rowOff>
    </xdr:from>
    <xdr:to>
      <xdr:col>24</xdr:col>
      <xdr:colOff>152400</xdr:colOff>
      <xdr:row>56</xdr:row>
      <xdr:rowOff>5715</xdr:rowOff>
    </xdr:to>
    <xdr:cxnSp macro="">
      <xdr:nvCxnSpPr>
        <xdr:cNvPr id="145" name="直線コネクタ 144"/>
        <xdr:cNvCxnSpPr/>
      </xdr:nvCxnSpPr>
      <xdr:spPr>
        <a:xfrm>
          <a:off x="4546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33355</xdr:rowOff>
    </xdr:from>
    <xdr:ext cx="405111" cy="259045"/>
    <xdr:sp macro="" textlink="">
      <xdr:nvSpPr>
        <xdr:cNvPr id="146" name="【体育館・プール】&#10;有形固定資産減価償却率平均値テキスト"/>
        <xdr:cNvSpPr txBox="1"/>
      </xdr:nvSpPr>
      <xdr:spPr>
        <a:xfrm>
          <a:off x="4673600" y="10491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54928</xdr:rowOff>
    </xdr:from>
    <xdr:to>
      <xdr:col>24</xdr:col>
      <xdr:colOff>114300</xdr:colOff>
      <xdr:row>61</xdr:row>
      <xdr:rowOff>156528</xdr:rowOff>
    </xdr:to>
    <xdr:sp macro="" textlink="">
      <xdr:nvSpPr>
        <xdr:cNvPr id="147" name="フローチャート: 判断 146"/>
        <xdr:cNvSpPr/>
      </xdr:nvSpPr>
      <xdr:spPr>
        <a:xfrm>
          <a:off x="4584700" y="1051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89218</xdr:rowOff>
    </xdr:from>
    <xdr:to>
      <xdr:col>20</xdr:col>
      <xdr:colOff>38100</xdr:colOff>
      <xdr:row>62</xdr:row>
      <xdr:rowOff>19368</xdr:rowOff>
    </xdr:to>
    <xdr:sp macro="" textlink="">
      <xdr:nvSpPr>
        <xdr:cNvPr id="148" name="フローチャート: 判断 147"/>
        <xdr:cNvSpPr/>
      </xdr:nvSpPr>
      <xdr:spPr>
        <a:xfrm>
          <a:off x="3746500" y="10547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35895</xdr:rowOff>
    </xdr:from>
    <xdr:ext cx="405111" cy="259045"/>
    <xdr:sp macro="" textlink="">
      <xdr:nvSpPr>
        <xdr:cNvPr id="149" name="n_1aveValue【体育館・プール】&#10;有形固定資産減価償却率"/>
        <xdr:cNvSpPr txBox="1"/>
      </xdr:nvSpPr>
      <xdr:spPr>
        <a:xfrm>
          <a:off x="3582044" y="1032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62</xdr:row>
      <xdr:rowOff>635</xdr:rowOff>
    </xdr:from>
    <xdr:to>
      <xdr:col>15</xdr:col>
      <xdr:colOff>101600</xdr:colOff>
      <xdr:row>62</xdr:row>
      <xdr:rowOff>102235</xdr:rowOff>
    </xdr:to>
    <xdr:sp macro="" textlink="">
      <xdr:nvSpPr>
        <xdr:cNvPr id="150" name="フローチャート: 判断 149"/>
        <xdr:cNvSpPr/>
      </xdr:nvSpPr>
      <xdr:spPr>
        <a:xfrm>
          <a:off x="2857500" y="1063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118762</xdr:rowOff>
    </xdr:from>
    <xdr:ext cx="405111" cy="259045"/>
    <xdr:sp macro="" textlink="">
      <xdr:nvSpPr>
        <xdr:cNvPr id="151" name="n_2aveValue【体育館・プール】&#10;有形固定資産減価償却率"/>
        <xdr:cNvSpPr txBox="1"/>
      </xdr:nvSpPr>
      <xdr:spPr>
        <a:xfrm>
          <a:off x="2705744" y="10405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163513</xdr:rowOff>
    </xdr:from>
    <xdr:to>
      <xdr:col>20</xdr:col>
      <xdr:colOff>38100</xdr:colOff>
      <xdr:row>63</xdr:row>
      <xdr:rowOff>93663</xdr:rowOff>
    </xdr:to>
    <xdr:sp macro="" textlink="">
      <xdr:nvSpPr>
        <xdr:cNvPr id="157" name="楕円 156"/>
        <xdr:cNvSpPr/>
      </xdr:nvSpPr>
      <xdr:spPr>
        <a:xfrm>
          <a:off x="3746500" y="1079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63</xdr:row>
      <xdr:rowOff>84790</xdr:rowOff>
    </xdr:from>
    <xdr:ext cx="405111" cy="259045"/>
    <xdr:sp macro="" textlink="">
      <xdr:nvSpPr>
        <xdr:cNvPr id="158" name="n_1mainValue【体育館・プール】&#10;有形固定資産減価償却率"/>
        <xdr:cNvSpPr txBox="1"/>
      </xdr:nvSpPr>
      <xdr:spPr>
        <a:xfrm>
          <a:off x="3582044" y="10886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9" name="直線コネクタ 16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0" name="テキスト ボックス 16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1" name="直線コネクタ 17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2" name="テキスト ボックス 17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3" name="直線コネクタ 17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4" name="テキスト ボックス 17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5" name="直線コネクタ 17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6" name="テキスト ボックス 17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7" name="直線コネクタ 17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8" name="テキスト ボックス 17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0" name="テキスト ボックス 17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58</xdr:row>
      <xdr:rowOff>133350</xdr:rowOff>
    </xdr:from>
    <xdr:to>
      <xdr:col>54</xdr:col>
      <xdr:colOff>189865</xdr:colOff>
      <xdr:row>63</xdr:row>
      <xdr:rowOff>32385</xdr:rowOff>
    </xdr:to>
    <xdr:cxnSp macro="">
      <xdr:nvCxnSpPr>
        <xdr:cNvPr id="182" name="直線コネクタ 181"/>
        <xdr:cNvCxnSpPr/>
      </xdr:nvCxnSpPr>
      <xdr:spPr>
        <a:xfrm flipV="1">
          <a:off x="10476865" y="10077450"/>
          <a:ext cx="0" cy="75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36212</xdr:rowOff>
    </xdr:from>
    <xdr:ext cx="469744" cy="259045"/>
    <xdr:sp macro="" textlink="">
      <xdr:nvSpPr>
        <xdr:cNvPr id="183" name="【体育館・プール】&#10;一人当たり面積最小値テキスト"/>
        <xdr:cNvSpPr txBox="1"/>
      </xdr:nvSpPr>
      <xdr:spPr>
        <a:xfrm>
          <a:off x="10515600" y="1083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32385</xdr:rowOff>
    </xdr:from>
    <xdr:to>
      <xdr:col>55</xdr:col>
      <xdr:colOff>88900</xdr:colOff>
      <xdr:row>63</xdr:row>
      <xdr:rowOff>32385</xdr:rowOff>
    </xdr:to>
    <xdr:cxnSp macro="">
      <xdr:nvCxnSpPr>
        <xdr:cNvPr id="184" name="直線コネクタ 183"/>
        <xdr:cNvCxnSpPr/>
      </xdr:nvCxnSpPr>
      <xdr:spPr>
        <a:xfrm>
          <a:off x="10388600" y="1083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57</xdr:row>
      <xdr:rowOff>80027</xdr:rowOff>
    </xdr:from>
    <xdr:ext cx="469744" cy="259045"/>
    <xdr:sp macro="" textlink="">
      <xdr:nvSpPr>
        <xdr:cNvPr id="185" name="【体育館・プール】&#10;一人当たり面積最大値テキスト"/>
        <xdr:cNvSpPr txBox="1"/>
      </xdr:nvSpPr>
      <xdr:spPr>
        <a:xfrm>
          <a:off x="10515600" y="985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133350</xdr:rowOff>
    </xdr:from>
    <xdr:to>
      <xdr:col>55</xdr:col>
      <xdr:colOff>88900</xdr:colOff>
      <xdr:row>58</xdr:row>
      <xdr:rowOff>133350</xdr:rowOff>
    </xdr:to>
    <xdr:cxnSp macro="">
      <xdr:nvCxnSpPr>
        <xdr:cNvPr id="186" name="直線コネクタ 185"/>
        <xdr:cNvCxnSpPr/>
      </xdr:nvCxnSpPr>
      <xdr:spPr>
        <a:xfrm>
          <a:off x="10388600" y="1007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148607</xdr:rowOff>
    </xdr:from>
    <xdr:ext cx="469744" cy="259045"/>
    <xdr:sp macro="" textlink="">
      <xdr:nvSpPr>
        <xdr:cNvPr id="187" name="【体育館・プール】&#10;一人当たり面積平均値テキスト"/>
        <xdr:cNvSpPr txBox="1"/>
      </xdr:nvSpPr>
      <xdr:spPr>
        <a:xfrm>
          <a:off x="10515600" y="1043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188" name="フローチャート: 判断 187"/>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53975</xdr:rowOff>
    </xdr:from>
    <xdr:to>
      <xdr:col>50</xdr:col>
      <xdr:colOff>165100</xdr:colOff>
      <xdr:row>60</xdr:row>
      <xdr:rowOff>155575</xdr:rowOff>
    </xdr:to>
    <xdr:sp macro="" textlink="">
      <xdr:nvSpPr>
        <xdr:cNvPr id="189" name="フローチャート: 判断 188"/>
        <xdr:cNvSpPr/>
      </xdr:nvSpPr>
      <xdr:spPr>
        <a:xfrm>
          <a:off x="9588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146702</xdr:rowOff>
    </xdr:from>
    <xdr:ext cx="469744" cy="259045"/>
    <xdr:sp macro="" textlink="">
      <xdr:nvSpPr>
        <xdr:cNvPr id="190" name="n_1aveValue【体育館・プール】&#10;一人当たり面積"/>
        <xdr:cNvSpPr txBox="1"/>
      </xdr:nvSpPr>
      <xdr:spPr>
        <a:xfrm>
          <a:off x="9391727" y="10433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40640</xdr:rowOff>
    </xdr:from>
    <xdr:to>
      <xdr:col>46</xdr:col>
      <xdr:colOff>38100</xdr:colOff>
      <xdr:row>61</xdr:row>
      <xdr:rowOff>142240</xdr:rowOff>
    </xdr:to>
    <xdr:sp macro="" textlink="">
      <xdr:nvSpPr>
        <xdr:cNvPr id="191" name="フローチャート: 判断 190"/>
        <xdr:cNvSpPr/>
      </xdr:nvSpPr>
      <xdr:spPr>
        <a:xfrm>
          <a:off x="8699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158767</xdr:rowOff>
    </xdr:from>
    <xdr:ext cx="469744" cy="259045"/>
    <xdr:sp macro="" textlink="">
      <xdr:nvSpPr>
        <xdr:cNvPr id="192" name="n_2aveValue【体育館・プール】&#10;一人当たり面積"/>
        <xdr:cNvSpPr txBox="1"/>
      </xdr:nvSpPr>
      <xdr:spPr>
        <a:xfrm>
          <a:off x="8515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78740</xdr:rowOff>
    </xdr:from>
    <xdr:to>
      <xdr:col>50</xdr:col>
      <xdr:colOff>165100</xdr:colOff>
      <xdr:row>57</xdr:row>
      <xdr:rowOff>8890</xdr:rowOff>
    </xdr:to>
    <xdr:sp macro="" textlink="">
      <xdr:nvSpPr>
        <xdr:cNvPr id="198" name="楕円 197"/>
        <xdr:cNvSpPr/>
      </xdr:nvSpPr>
      <xdr:spPr>
        <a:xfrm>
          <a:off x="9588500" y="967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55</xdr:row>
      <xdr:rowOff>25417</xdr:rowOff>
    </xdr:from>
    <xdr:ext cx="469744" cy="259045"/>
    <xdr:sp macro="" textlink="">
      <xdr:nvSpPr>
        <xdr:cNvPr id="199" name="n_1mainValue【体育館・プール】&#10;一人当たり面積"/>
        <xdr:cNvSpPr txBox="1"/>
      </xdr:nvSpPr>
      <xdr:spPr>
        <a:xfrm>
          <a:off x="9391727" y="945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0" name="正方形/長方形 19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1" name="正方形/長方形 20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2" name="正方形/長方形 20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3" name="正方形/長方形 20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4" name="正方形/長方形 20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5" name="正方形/長方形 20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6" name="正方形/長方形 20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7" name="正方形/長方形 20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8" name="テキスト ボックス 20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9" name="直線コネクタ 20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0" name="テキスト ボックス 20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1" name="直線コネクタ 21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2" name="テキスト ボックス 21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13" name="直線コネクタ 21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14" name="テキスト ボックス 21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5" name="直線コネクタ 21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6" name="テキスト ボックス 21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7" name="直線コネクタ 21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18" name="テキスト ボックス 21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9" name="直線コネクタ 21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0" name="テキスト ボックス 21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122682</xdr:rowOff>
    </xdr:from>
    <xdr:to>
      <xdr:col>24</xdr:col>
      <xdr:colOff>62865</xdr:colOff>
      <xdr:row>84</xdr:row>
      <xdr:rowOff>83820</xdr:rowOff>
    </xdr:to>
    <xdr:cxnSp macro="">
      <xdr:nvCxnSpPr>
        <xdr:cNvPr id="222" name="直線コネクタ 221"/>
        <xdr:cNvCxnSpPr/>
      </xdr:nvCxnSpPr>
      <xdr:spPr>
        <a:xfrm flipV="1">
          <a:off x="4634865" y="13324332"/>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87647</xdr:rowOff>
    </xdr:from>
    <xdr:ext cx="405111" cy="259045"/>
    <xdr:sp macro="" textlink="">
      <xdr:nvSpPr>
        <xdr:cNvPr id="223" name="【福祉施設】&#10;有形固定資産減価償却率最小値テキスト"/>
        <xdr:cNvSpPr txBox="1"/>
      </xdr:nvSpPr>
      <xdr:spPr>
        <a:xfrm>
          <a:off x="4673600"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83820</xdr:rowOff>
    </xdr:from>
    <xdr:to>
      <xdr:col>24</xdr:col>
      <xdr:colOff>152400</xdr:colOff>
      <xdr:row>84</xdr:row>
      <xdr:rowOff>83820</xdr:rowOff>
    </xdr:to>
    <xdr:cxnSp macro="">
      <xdr:nvCxnSpPr>
        <xdr:cNvPr id="224" name="直線コネクタ 223"/>
        <xdr:cNvCxnSpPr/>
      </xdr:nvCxnSpPr>
      <xdr:spPr>
        <a:xfrm>
          <a:off x="4546600" y="1448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69359</xdr:rowOff>
    </xdr:from>
    <xdr:ext cx="405111" cy="259045"/>
    <xdr:sp macro="" textlink="">
      <xdr:nvSpPr>
        <xdr:cNvPr id="225" name="【福祉施設】&#10;有形固定資産減価償却率最大値テキスト"/>
        <xdr:cNvSpPr txBox="1"/>
      </xdr:nvSpPr>
      <xdr:spPr>
        <a:xfrm>
          <a:off x="4673600" y="1309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122682</xdr:rowOff>
    </xdr:from>
    <xdr:to>
      <xdr:col>24</xdr:col>
      <xdr:colOff>152400</xdr:colOff>
      <xdr:row>77</xdr:row>
      <xdr:rowOff>122682</xdr:rowOff>
    </xdr:to>
    <xdr:cxnSp macro="">
      <xdr:nvCxnSpPr>
        <xdr:cNvPr id="226" name="直線コネクタ 225"/>
        <xdr:cNvCxnSpPr/>
      </xdr:nvCxnSpPr>
      <xdr:spPr>
        <a:xfrm>
          <a:off x="4546600" y="1332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91457</xdr:rowOff>
    </xdr:from>
    <xdr:ext cx="405111" cy="259045"/>
    <xdr:sp macro="" textlink="">
      <xdr:nvSpPr>
        <xdr:cNvPr id="227" name="【福祉施設】&#10;有形固定資産減価償却率平均値テキスト"/>
        <xdr:cNvSpPr txBox="1"/>
      </xdr:nvSpPr>
      <xdr:spPr>
        <a:xfrm>
          <a:off x="4673600" y="13807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28" name="フローチャート: 判断 227"/>
        <xdr:cNvSpPr/>
      </xdr:nvSpPr>
      <xdr:spPr>
        <a:xfrm>
          <a:off x="45847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140463</xdr:rowOff>
    </xdr:from>
    <xdr:to>
      <xdr:col>20</xdr:col>
      <xdr:colOff>38100</xdr:colOff>
      <xdr:row>81</xdr:row>
      <xdr:rowOff>70613</xdr:rowOff>
    </xdr:to>
    <xdr:sp macro="" textlink="">
      <xdr:nvSpPr>
        <xdr:cNvPr id="229" name="フローチャート: 判断 228"/>
        <xdr:cNvSpPr/>
      </xdr:nvSpPr>
      <xdr:spPr>
        <a:xfrm>
          <a:off x="3746500" y="1385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61740</xdr:rowOff>
    </xdr:from>
    <xdr:ext cx="405111" cy="259045"/>
    <xdr:sp macro="" textlink="">
      <xdr:nvSpPr>
        <xdr:cNvPr id="230" name="n_1aveValue【福祉施設】&#10;有形固定資産減価償却率"/>
        <xdr:cNvSpPr txBox="1"/>
      </xdr:nvSpPr>
      <xdr:spPr>
        <a:xfrm>
          <a:off x="3582044" y="1394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58165</xdr:rowOff>
    </xdr:from>
    <xdr:to>
      <xdr:col>15</xdr:col>
      <xdr:colOff>101600</xdr:colOff>
      <xdr:row>81</xdr:row>
      <xdr:rowOff>159765</xdr:rowOff>
    </xdr:to>
    <xdr:sp macro="" textlink="">
      <xdr:nvSpPr>
        <xdr:cNvPr id="231" name="フローチャート: 判断 230"/>
        <xdr:cNvSpPr/>
      </xdr:nvSpPr>
      <xdr:spPr>
        <a:xfrm>
          <a:off x="2857500" y="1394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4842</xdr:rowOff>
    </xdr:from>
    <xdr:ext cx="405111" cy="259045"/>
    <xdr:sp macro="" textlink="">
      <xdr:nvSpPr>
        <xdr:cNvPr id="232" name="n_2aveValue【福祉施設】&#10;有形固定資産減価償却率"/>
        <xdr:cNvSpPr txBox="1"/>
      </xdr:nvSpPr>
      <xdr:spPr>
        <a:xfrm>
          <a:off x="2705744" y="1372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21589</xdr:rowOff>
    </xdr:from>
    <xdr:to>
      <xdr:col>20</xdr:col>
      <xdr:colOff>38100</xdr:colOff>
      <xdr:row>79</xdr:row>
      <xdr:rowOff>123189</xdr:rowOff>
    </xdr:to>
    <xdr:sp macro="" textlink="">
      <xdr:nvSpPr>
        <xdr:cNvPr id="238" name="楕円 237"/>
        <xdr:cNvSpPr/>
      </xdr:nvSpPr>
      <xdr:spPr>
        <a:xfrm>
          <a:off x="37465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77</xdr:row>
      <xdr:rowOff>139716</xdr:rowOff>
    </xdr:from>
    <xdr:ext cx="405111" cy="259045"/>
    <xdr:sp macro="" textlink="">
      <xdr:nvSpPr>
        <xdr:cNvPr id="239" name="n_1mainValue【福祉施設】&#10;有形固定資産減価償却率"/>
        <xdr:cNvSpPr txBox="1"/>
      </xdr:nvSpPr>
      <xdr:spPr>
        <a:xfrm>
          <a:off x="3582044" y="1334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0" name="正方形/長方形 2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1" name="正方形/長方形 24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2" name="正方形/長方形 24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3" name="正方形/長方形 24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4" name="正方形/長方形 24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5" name="正方形/長方形 24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6" name="正方形/長方形 24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8" name="テキスト ボックス 24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9" name="直線コネクタ 24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50" name="直線コネクタ 24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51" name="テキスト ボックス 25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52" name="直線コネクタ 25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53" name="テキスト ボックス 25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54" name="直線コネクタ 25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55" name="テキスト ボックス 25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56" name="直線コネクタ 25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57" name="テキスト ボックス 25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58" name="直線コネクタ 25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59" name="テキスト ボックス 25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60" name="直線コネクタ 25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61" name="テキスト ボックス 26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2" name="直線コネクタ 26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3" name="テキスト ボックス 26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100149</xdr:rowOff>
    </xdr:from>
    <xdr:to>
      <xdr:col>54</xdr:col>
      <xdr:colOff>189865</xdr:colOff>
      <xdr:row>86</xdr:row>
      <xdr:rowOff>123008</xdr:rowOff>
    </xdr:to>
    <xdr:cxnSp macro="">
      <xdr:nvCxnSpPr>
        <xdr:cNvPr id="265" name="直線コネクタ 264"/>
        <xdr:cNvCxnSpPr/>
      </xdr:nvCxnSpPr>
      <xdr:spPr>
        <a:xfrm flipV="1">
          <a:off x="10476865" y="13473249"/>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126835</xdr:rowOff>
    </xdr:from>
    <xdr:ext cx="469744" cy="259045"/>
    <xdr:sp macro="" textlink="">
      <xdr:nvSpPr>
        <xdr:cNvPr id="266" name="【福祉施設】&#10;一人当たり面積最小値テキスト"/>
        <xdr:cNvSpPr txBox="1"/>
      </xdr:nvSpPr>
      <xdr:spPr>
        <a:xfrm>
          <a:off x="10515600" y="1487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123008</xdr:rowOff>
    </xdr:from>
    <xdr:to>
      <xdr:col>55</xdr:col>
      <xdr:colOff>88900</xdr:colOff>
      <xdr:row>86</xdr:row>
      <xdr:rowOff>123008</xdr:rowOff>
    </xdr:to>
    <xdr:cxnSp macro="">
      <xdr:nvCxnSpPr>
        <xdr:cNvPr id="267" name="直線コネクタ 266"/>
        <xdr:cNvCxnSpPr/>
      </xdr:nvCxnSpPr>
      <xdr:spPr>
        <a:xfrm>
          <a:off x="10388600" y="1486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46826</xdr:rowOff>
    </xdr:from>
    <xdr:ext cx="469744" cy="259045"/>
    <xdr:sp macro="" textlink="">
      <xdr:nvSpPr>
        <xdr:cNvPr id="268" name="【福祉施設】&#10;一人当たり面積最大値テキスト"/>
        <xdr:cNvSpPr txBox="1"/>
      </xdr:nvSpPr>
      <xdr:spPr>
        <a:xfrm>
          <a:off x="10515600" y="1324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100149</xdr:rowOff>
    </xdr:from>
    <xdr:to>
      <xdr:col>55</xdr:col>
      <xdr:colOff>88900</xdr:colOff>
      <xdr:row>78</xdr:row>
      <xdr:rowOff>100149</xdr:rowOff>
    </xdr:to>
    <xdr:cxnSp macro="">
      <xdr:nvCxnSpPr>
        <xdr:cNvPr id="269" name="直線コネクタ 268"/>
        <xdr:cNvCxnSpPr/>
      </xdr:nvCxnSpPr>
      <xdr:spPr>
        <a:xfrm>
          <a:off x="10388600" y="1347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122482</xdr:rowOff>
    </xdr:from>
    <xdr:ext cx="469744" cy="259045"/>
    <xdr:sp macro="" textlink="">
      <xdr:nvSpPr>
        <xdr:cNvPr id="270" name="【福祉施設】&#10;一人当たり面積平均値テキスト"/>
        <xdr:cNvSpPr txBox="1"/>
      </xdr:nvSpPr>
      <xdr:spPr>
        <a:xfrm>
          <a:off x="10515600" y="14524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144055</xdr:rowOff>
    </xdr:from>
    <xdr:to>
      <xdr:col>55</xdr:col>
      <xdr:colOff>50800</xdr:colOff>
      <xdr:row>85</xdr:row>
      <xdr:rowOff>74205</xdr:rowOff>
    </xdr:to>
    <xdr:sp macro="" textlink="">
      <xdr:nvSpPr>
        <xdr:cNvPr id="271" name="フローチャート: 判断 270"/>
        <xdr:cNvSpPr/>
      </xdr:nvSpPr>
      <xdr:spPr>
        <a:xfrm>
          <a:off x="10426700" y="1454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39551</xdr:rowOff>
    </xdr:from>
    <xdr:to>
      <xdr:col>50</xdr:col>
      <xdr:colOff>165100</xdr:colOff>
      <xdr:row>84</xdr:row>
      <xdr:rowOff>141151</xdr:rowOff>
    </xdr:to>
    <xdr:sp macro="" textlink="">
      <xdr:nvSpPr>
        <xdr:cNvPr id="272" name="フローチャート: 判断 271"/>
        <xdr:cNvSpPr/>
      </xdr:nvSpPr>
      <xdr:spPr>
        <a:xfrm>
          <a:off x="9588500" y="1444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132278</xdr:rowOff>
    </xdr:from>
    <xdr:ext cx="469744" cy="259045"/>
    <xdr:sp macro="" textlink="">
      <xdr:nvSpPr>
        <xdr:cNvPr id="273" name="n_1aveValue【福祉施設】&#10;一人当たり面積"/>
        <xdr:cNvSpPr txBox="1"/>
      </xdr:nvSpPr>
      <xdr:spPr>
        <a:xfrm>
          <a:off x="9391727" y="1453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65677</xdr:rowOff>
    </xdr:from>
    <xdr:to>
      <xdr:col>46</xdr:col>
      <xdr:colOff>38100</xdr:colOff>
      <xdr:row>84</xdr:row>
      <xdr:rowOff>167277</xdr:rowOff>
    </xdr:to>
    <xdr:sp macro="" textlink="">
      <xdr:nvSpPr>
        <xdr:cNvPr id="274" name="フローチャート: 判断 273"/>
        <xdr:cNvSpPr/>
      </xdr:nvSpPr>
      <xdr:spPr>
        <a:xfrm>
          <a:off x="86995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12354</xdr:rowOff>
    </xdr:from>
    <xdr:ext cx="469744" cy="259045"/>
    <xdr:sp macro="" textlink="">
      <xdr:nvSpPr>
        <xdr:cNvPr id="275" name="n_2aveValue【福祉施設】&#10;一人当たり面積"/>
        <xdr:cNvSpPr txBox="1"/>
      </xdr:nvSpPr>
      <xdr:spPr>
        <a:xfrm>
          <a:off x="8515427" y="1424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6" name="テキスト ボックス 27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7" name="テキスト ボックス 27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8" name="テキスト ボックス 27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9" name="テキスト ボックス 27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0" name="テキスト ボックス 27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95069</xdr:rowOff>
    </xdr:from>
    <xdr:to>
      <xdr:col>50</xdr:col>
      <xdr:colOff>165100</xdr:colOff>
      <xdr:row>83</xdr:row>
      <xdr:rowOff>25219</xdr:rowOff>
    </xdr:to>
    <xdr:sp macro="" textlink="">
      <xdr:nvSpPr>
        <xdr:cNvPr id="281" name="楕円 280"/>
        <xdr:cNvSpPr/>
      </xdr:nvSpPr>
      <xdr:spPr>
        <a:xfrm>
          <a:off x="9588500" y="1415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41746</xdr:rowOff>
    </xdr:from>
    <xdr:ext cx="469744" cy="259045"/>
    <xdr:sp macro="" textlink="">
      <xdr:nvSpPr>
        <xdr:cNvPr id="282" name="n_1mainValue【福祉施設】&#10;一人当たり面積"/>
        <xdr:cNvSpPr txBox="1"/>
      </xdr:nvSpPr>
      <xdr:spPr>
        <a:xfrm>
          <a:off x="9391727" y="1392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1" name="テキスト ボックス 2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2" name="直線コネクタ 2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93" name="直線コネクタ 29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94" name="テキスト ボックス 293"/>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5" name="直線コネクタ 29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6" name="テキスト ボックス 29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7" name="直線コネクタ 29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8" name="テキスト ボックス 29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9" name="直線コネクタ 29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00" name="テキスト ボックス 29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1" name="直線コネクタ 30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2" name="テキスト ボックス 30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3" name="直線コネクタ 30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04" name="テキスト ボックス 303"/>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5" name="直線コネクタ 30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6" name="テキスト ボックス 30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46808</xdr:rowOff>
    </xdr:to>
    <xdr:cxnSp macro="">
      <xdr:nvCxnSpPr>
        <xdr:cNvPr id="308" name="直線コネクタ 307"/>
        <xdr:cNvCxnSpPr/>
      </xdr:nvCxnSpPr>
      <xdr:spPr>
        <a:xfrm flipV="1">
          <a:off x="4634865" y="1709057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50635</xdr:rowOff>
    </xdr:from>
    <xdr:ext cx="340478" cy="259045"/>
    <xdr:sp macro="" textlink="">
      <xdr:nvSpPr>
        <xdr:cNvPr id="309" name="【市民会館】&#10;有形固定資産減価償却率最小値テキスト"/>
        <xdr:cNvSpPr txBox="1"/>
      </xdr:nvSpPr>
      <xdr:spPr>
        <a:xfrm>
          <a:off x="4673600" y="185672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46808</xdr:rowOff>
    </xdr:from>
    <xdr:to>
      <xdr:col>24</xdr:col>
      <xdr:colOff>152400</xdr:colOff>
      <xdr:row>108</xdr:row>
      <xdr:rowOff>46808</xdr:rowOff>
    </xdr:to>
    <xdr:cxnSp macro="">
      <xdr:nvCxnSpPr>
        <xdr:cNvPr id="310" name="直線コネクタ 309"/>
        <xdr:cNvCxnSpPr/>
      </xdr:nvCxnSpPr>
      <xdr:spPr>
        <a:xfrm>
          <a:off x="4546600" y="18563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11"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12" name="直線コネクタ 311"/>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15257</xdr:rowOff>
    </xdr:from>
    <xdr:ext cx="405111" cy="259045"/>
    <xdr:sp macro="" textlink="">
      <xdr:nvSpPr>
        <xdr:cNvPr id="313" name="【市民会館】&#10;有形固定資産減価償却率平均値テキスト"/>
        <xdr:cNvSpPr txBox="1"/>
      </xdr:nvSpPr>
      <xdr:spPr>
        <a:xfrm>
          <a:off x="4673600" y="1784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314" name="フローチャート: 判断 313"/>
        <xdr:cNvSpPr/>
      </xdr:nvSpPr>
      <xdr:spPr>
        <a:xfrm>
          <a:off x="4584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134801</xdr:rowOff>
    </xdr:from>
    <xdr:to>
      <xdr:col>20</xdr:col>
      <xdr:colOff>38100</xdr:colOff>
      <xdr:row>104</xdr:row>
      <xdr:rowOff>64951</xdr:rowOff>
    </xdr:to>
    <xdr:sp macro="" textlink="">
      <xdr:nvSpPr>
        <xdr:cNvPr id="315" name="フローチャート: 判断 314"/>
        <xdr:cNvSpPr/>
      </xdr:nvSpPr>
      <xdr:spPr>
        <a:xfrm>
          <a:off x="3746500" y="1779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81478</xdr:rowOff>
    </xdr:from>
    <xdr:ext cx="405111" cy="259045"/>
    <xdr:sp macro="" textlink="">
      <xdr:nvSpPr>
        <xdr:cNvPr id="316" name="n_1aveValue【市民会館】&#10;有形固定資産減価償却率"/>
        <xdr:cNvSpPr txBox="1"/>
      </xdr:nvSpPr>
      <xdr:spPr>
        <a:xfrm>
          <a:off x="3582044" y="1756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41729</xdr:rowOff>
    </xdr:from>
    <xdr:to>
      <xdr:col>15</xdr:col>
      <xdr:colOff>101600</xdr:colOff>
      <xdr:row>104</xdr:row>
      <xdr:rowOff>143329</xdr:rowOff>
    </xdr:to>
    <xdr:sp macro="" textlink="">
      <xdr:nvSpPr>
        <xdr:cNvPr id="317" name="フローチャート: 判断 316"/>
        <xdr:cNvSpPr/>
      </xdr:nvSpPr>
      <xdr:spPr>
        <a:xfrm>
          <a:off x="2857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159856</xdr:rowOff>
    </xdr:from>
    <xdr:ext cx="405111" cy="259045"/>
    <xdr:sp macro="" textlink="">
      <xdr:nvSpPr>
        <xdr:cNvPr id="318" name="n_2aveValue【市民会館】&#10;有形固定資産減価償却率"/>
        <xdr:cNvSpPr txBox="1"/>
      </xdr:nvSpPr>
      <xdr:spPr>
        <a:xfrm>
          <a:off x="2705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9" name="テキスト ボックス 31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0" name="テキスト ボックス 31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1" name="テキスト ボックス 32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2" name="テキスト ボックス 32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3" name="テキスト ボックス 32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43362</xdr:rowOff>
    </xdr:from>
    <xdr:to>
      <xdr:col>20</xdr:col>
      <xdr:colOff>38100</xdr:colOff>
      <xdr:row>104</xdr:row>
      <xdr:rowOff>144962</xdr:rowOff>
    </xdr:to>
    <xdr:sp macro="" textlink="">
      <xdr:nvSpPr>
        <xdr:cNvPr id="324" name="楕円 323"/>
        <xdr:cNvSpPr/>
      </xdr:nvSpPr>
      <xdr:spPr>
        <a:xfrm>
          <a:off x="3746500" y="1787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136089</xdr:rowOff>
    </xdr:from>
    <xdr:ext cx="405111" cy="259045"/>
    <xdr:sp macro="" textlink="">
      <xdr:nvSpPr>
        <xdr:cNvPr id="325" name="n_1mainValue【市民会館】&#10;有形固定資産減価償却率"/>
        <xdr:cNvSpPr txBox="1"/>
      </xdr:nvSpPr>
      <xdr:spPr>
        <a:xfrm>
          <a:off x="3582044" y="1796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4" name="テキスト ボックス 33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5" name="直線コネクタ 33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6" name="直線コネクタ 33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7" name="テキスト ボックス 33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8" name="直線コネクタ 33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9" name="テキスト ボックス 33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0" name="直線コネクタ 33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1" name="テキスト ボックス 34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2" name="直線コネクタ 34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43" name="テキスト ボックス 34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4" name="直線コネクタ 34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5" name="テキスト ボックス 34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6" name="直線コネクタ 34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7" name="テキスト ボックス 34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38100</xdr:rowOff>
    </xdr:from>
    <xdr:to>
      <xdr:col>54</xdr:col>
      <xdr:colOff>189865</xdr:colOff>
      <xdr:row>108</xdr:row>
      <xdr:rowOff>22861</xdr:rowOff>
    </xdr:to>
    <xdr:cxnSp macro="">
      <xdr:nvCxnSpPr>
        <xdr:cNvPr id="349" name="直線コネクタ 348"/>
        <xdr:cNvCxnSpPr/>
      </xdr:nvCxnSpPr>
      <xdr:spPr>
        <a:xfrm flipV="1">
          <a:off x="10476865" y="17354550"/>
          <a:ext cx="0" cy="1184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26688</xdr:rowOff>
    </xdr:from>
    <xdr:ext cx="469744" cy="259045"/>
    <xdr:sp macro="" textlink="">
      <xdr:nvSpPr>
        <xdr:cNvPr id="350" name="【市民会館】&#10;一人当たり面積最小値テキスト"/>
        <xdr:cNvSpPr txBox="1"/>
      </xdr:nvSpPr>
      <xdr:spPr>
        <a:xfrm>
          <a:off x="10515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22861</xdr:rowOff>
    </xdr:from>
    <xdr:to>
      <xdr:col>55</xdr:col>
      <xdr:colOff>88900</xdr:colOff>
      <xdr:row>108</xdr:row>
      <xdr:rowOff>22861</xdr:rowOff>
    </xdr:to>
    <xdr:cxnSp macro="">
      <xdr:nvCxnSpPr>
        <xdr:cNvPr id="351" name="直線コネクタ 350"/>
        <xdr:cNvCxnSpPr/>
      </xdr:nvCxnSpPr>
      <xdr:spPr>
        <a:xfrm>
          <a:off x="10388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156227</xdr:rowOff>
    </xdr:from>
    <xdr:ext cx="469744" cy="259045"/>
    <xdr:sp macro="" textlink="">
      <xdr:nvSpPr>
        <xdr:cNvPr id="352" name="【市民会館】&#10;一人当たり面積最大値テキスト"/>
        <xdr:cNvSpPr txBox="1"/>
      </xdr:nvSpPr>
      <xdr:spPr>
        <a:xfrm>
          <a:off x="10515600" y="1712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38100</xdr:rowOff>
    </xdr:from>
    <xdr:to>
      <xdr:col>55</xdr:col>
      <xdr:colOff>88900</xdr:colOff>
      <xdr:row>101</xdr:row>
      <xdr:rowOff>38100</xdr:rowOff>
    </xdr:to>
    <xdr:cxnSp macro="">
      <xdr:nvCxnSpPr>
        <xdr:cNvPr id="353" name="直線コネクタ 352"/>
        <xdr:cNvCxnSpPr/>
      </xdr:nvCxnSpPr>
      <xdr:spPr>
        <a:xfrm>
          <a:off x="10388600" y="1735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160038</xdr:rowOff>
    </xdr:from>
    <xdr:ext cx="469744" cy="259045"/>
    <xdr:sp macro="" textlink="">
      <xdr:nvSpPr>
        <xdr:cNvPr id="354" name="【市民会館】&#10;一人当たり面積平均値テキスト"/>
        <xdr:cNvSpPr txBox="1"/>
      </xdr:nvSpPr>
      <xdr:spPr>
        <a:xfrm>
          <a:off x="10515600" y="1799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10161</xdr:rowOff>
    </xdr:from>
    <xdr:to>
      <xdr:col>55</xdr:col>
      <xdr:colOff>50800</xdr:colOff>
      <xdr:row>105</xdr:row>
      <xdr:rowOff>111761</xdr:rowOff>
    </xdr:to>
    <xdr:sp macro="" textlink="">
      <xdr:nvSpPr>
        <xdr:cNvPr id="355" name="フローチャート: 判断 354"/>
        <xdr:cNvSpPr/>
      </xdr:nvSpPr>
      <xdr:spPr>
        <a:xfrm>
          <a:off x="10426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55880</xdr:rowOff>
    </xdr:from>
    <xdr:to>
      <xdr:col>50</xdr:col>
      <xdr:colOff>165100</xdr:colOff>
      <xdr:row>105</xdr:row>
      <xdr:rowOff>157480</xdr:rowOff>
    </xdr:to>
    <xdr:sp macro="" textlink="">
      <xdr:nvSpPr>
        <xdr:cNvPr id="356" name="フローチャート: 判断 355"/>
        <xdr:cNvSpPr/>
      </xdr:nvSpPr>
      <xdr:spPr>
        <a:xfrm>
          <a:off x="9588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2557</xdr:rowOff>
    </xdr:from>
    <xdr:ext cx="469744" cy="259045"/>
    <xdr:sp macro="" textlink="">
      <xdr:nvSpPr>
        <xdr:cNvPr id="357" name="n_1aveValue【市民会館】&#10;一人当たり面積"/>
        <xdr:cNvSpPr txBox="1"/>
      </xdr:nvSpPr>
      <xdr:spPr>
        <a:xfrm>
          <a:off x="9391727" y="1783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132080</xdr:rowOff>
    </xdr:from>
    <xdr:to>
      <xdr:col>46</xdr:col>
      <xdr:colOff>38100</xdr:colOff>
      <xdr:row>105</xdr:row>
      <xdr:rowOff>62230</xdr:rowOff>
    </xdr:to>
    <xdr:sp macro="" textlink="">
      <xdr:nvSpPr>
        <xdr:cNvPr id="358" name="フローチャート: 判断 357"/>
        <xdr:cNvSpPr/>
      </xdr:nvSpPr>
      <xdr:spPr>
        <a:xfrm>
          <a:off x="8699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78757</xdr:rowOff>
    </xdr:from>
    <xdr:ext cx="469744" cy="259045"/>
    <xdr:sp macro="" textlink="">
      <xdr:nvSpPr>
        <xdr:cNvPr id="359" name="n_2aveValue【市民会館】&#10;一人当たり面積"/>
        <xdr:cNvSpPr txBox="1"/>
      </xdr:nvSpPr>
      <xdr:spPr>
        <a:xfrm>
          <a:off x="8515427" y="177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60" name="テキスト ボックス 35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1" name="テキスト ボックス 36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2" name="テキスト ボックス 36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3" name="テキスト ボックス 36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4" name="テキスト ボックス 36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101600</xdr:rowOff>
    </xdr:from>
    <xdr:to>
      <xdr:col>50</xdr:col>
      <xdr:colOff>165100</xdr:colOff>
      <xdr:row>106</xdr:row>
      <xdr:rowOff>31750</xdr:rowOff>
    </xdr:to>
    <xdr:sp macro="" textlink="">
      <xdr:nvSpPr>
        <xdr:cNvPr id="365" name="楕円 364"/>
        <xdr:cNvSpPr/>
      </xdr:nvSpPr>
      <xdr:spPr>
        <a:xfrm>
          <a:off x="95885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22877</xdr:rowOff>
    </xdr:from>
    <xdr:ext cx="469744" cy="259045"/>
    <xdr:sp macro="" textlink="">
      <xdr:nvSpPr>
        <xdr:cNvPr id="366" name="n_1mainValue【市民会館】&#10;一人当たり面積"/>
        <xdr:cNvSpPr txBox="1"/>
      </xdr:nvSpPr>
      <xdr:spPr>
        <a:xfrm>
          <a:off x="9391727" y="181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7" name="正方形/長方形 36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8" name="正方形/長方形 36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9" name="正方形/長方形 36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0" name="正方形/長方形 36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1" name="正方形/長方形 37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2" name="正方形/長方形 37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3" name="正方形/長方形 37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4" name="正方形/長方形 37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5" name="テキスト ボックス 37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6" name="直線コネクタ 37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7" name="テキスト ボックス 37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8" name="直線コネクタ 37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9" name="テキスト ボックス 37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0" name="直線コネクタ 37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1" name="テキスト ボックス 38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2" name="直線コネクタ 38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3" name="テキスト ボックス 38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4" name="直線コネクタ 38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5" name="テキスト ボックス 38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6" name="直線コネクタ 38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7" name="テキスト ボックス 38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9" name="テキスト ボックス 38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xdr:rowOff>
    </xdr:from>
    <xdr:to>
      <xdr:col>85</xdr:col>
      <xdr:colOff>126364</xdr:colOff>
      <xdr:row>42</xdr:row>
      <xdr:rowOff>89535</xdr:rowOff>
    </xdr:to>
    <xdr:cxnSp macro="">
      <xdr:nvCxnSpPr>
        <xdr:cNvPr id="391" name="直線コネクタ 390"/>
        <xdr:cNvCxnSpPr/>
      </xdr:nvCxnSpPr>
      <xdr:spPr>
        <a:xfrm flipV="1">
          <a:off x="16318864" y="5842635"/>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93362</xdr:rowOff>
    </xdr:from>
    <xdr:ext cx="405111" cy="259045"/>
    <xdr:sp macro="" textlink="">
      <xdr:nvSpPr>
        <xdr:cNvPr id="392" name="【一般廃棄物処理施設】&#10;有形固定資産減価償却率最小値テキスト"/>
        <xdr:cNvSpPr txBox="1"/>
      </xdr:nvSpPr>
      <xdr:spPr>
        <a:xfrm>
          <a:off x="16357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89535</xdr:rowOff>
    </xdr:from>
    <xdr:to>
      <xdr:col>86</xdr:col>
      <xdr:colOff>25400</xdr:colOff>
      <xdr:row>42</xdr:row>
      <xdr:rowOff>89535</xdr:rowOff>
    </xdr:to>
    <xdr:cxnSp macro="">
      <xdr:nvCxnSpPr>
        <xdr:cNvPr id="393" name="直線コネクタ 392"/>
        <xdr:cNvCxnSpPr/>
      </xdr:nvCxnSpPr>
      <xdr:spPr>
        <a:xfrm>
          <a:off x="16230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131462</xdr:rowOff>
    </xdr:from>
    <xdr:ext cx="405111" cy="259045"/>
    <xdr:sp macro="" textlink="">
      <xdr:nvSpPr>
        <xdr:cNvPr id="394" name="【一般廃棄物処理施設】&#10;有形固定資産減価償却率最大値テキスト"/>
        <xdr:cNvSpPr txBox="1"/>
      </xdr:nvSpPr>
      <xdr:spPr>
        <a:xfrm>
          <a:off x="16357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xdr:rowOff>
    </xdr:from>
    <xdr:to>
      <xdr:col>86</xdr:col>
      <xdr:colOff>25400</xdr:colOff>
      <xdr:row>34</xdr:row>
      <xdr:rowOff>13335</xdr:rowOff>
    </xdr:to>
    <xdr:cxnSp macro="">
      <xdr:nvCxnSpPr>
        <xdr:cNvPr id="395" name="直線コネクタ 394"/>
        <xdr:cNvCxnSpPr/>
      </xdr:nvCxnSpPr>
      <xdr:spPr>
        <a:xfrm>
          <a:off x="16230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60977</xdr:rowOff>
    </xdr:from>
    <xdr:ext cx="405111" cy="259045"/>
    <xdr:sp macro="" textlink="">
      <xdr:nvSpPr>
        <xdr:cNvPr id="396" name="【一般廃棄物処理施設】&#10;有形固定資産減価償却率平均値テキスト"/>
        <xdr:cNvSpPr txBox="1"/>
      </xdr:nvSpPr>
      <xdr:spPr>
        <a:xfrm>
          <a:off x="16357600" y="640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397" name="フローチャート: 判断 396"/>
        <xdr:cNvSpPr/>
      </xdr:nvSpPr>
      <xdr:spPr>
        <a:xfrm>
          <a:off x="16268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44450</xdr:rowOff>
    </xdr:from>
    <xdr:to>
      <xdr:col>81</xdr:col>
      <xdr:colOff>101600</xdr:colOff>
      <xdr:row>38</xdr:row>
      <xdr:rowOff>146050</xdr:rowOff>
    </xdr:to>
    <xdr:sp macro="" textlink="">
      <xdr:nvSpPr>
        <xdr:cNvPr id="398" name="フローチャート: 判断 397"/>
        <xdr:cNvSpPr/>
      </xdr:nvSpPr>
      <xdr:spPr>
        <a:xfrm>
          <a:off x="15430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162577</xdr:rowOff>
    </xdr:from>
    <xdr:ext cx="405111" cy="259045"/>
    <xdr:sp macro="" textlink="">
      <xdr:nvSpPr>
        <xdr:cNvPr id="399" name="n_1aveValue【一般廃棄物処理施設】&#10;有形固定資産減価償却率"/>
        <xdr:cNvSpPr txBox="1"/>
      </xdr:nvSpPr>
      <xdr:spPr>
        <a:xfrm>
          <a:off x="15266044"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124460</xdr:rowOff>
    </xdr:from>
    <xdr:to>
      <xdr:col>76</xdr:col>
      <xdr:colOff>165100</xdr:colOff>
      <xdr:row>38</xdr:row>
      <xdr:rowOff>54610</xdr:rowOff>
    </xdr:to>
    <xdr:sp macro="" textlink="">
      <xdr:nvSpPr>
        <xdr:cNvPr id="400" name="フローチャート: 判断 399"/>
        <xdr:cNvSpPr/>
      </xdr:nvSpPr>
      <xdr:spPr>
        <a:xfrm>
          <a:off x="14541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71137</xdr:rowOff>
    </xdr:from>
    <xdr:ext cx="405111" cy="259045"/>
    <xdr:sp macro="" textlink="">
      <xdr:nvSpPr>
        <xdr:cNvPr id="401" name="n_2aveValue【一般廃棄物処理施設】&#10;有形固定資産減価償却率"/>
        <xdr:cNvSpPr txBox="1"/>
      </xdr:nvSpPr>
      <xdr:spPr>
        <a:xfrm>
          <a:off x="143897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02" name="テキスト ボックス 40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3" name="テキスト ボックス 40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4" name="テキスト ボックス 40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5" name="テキスト ボックス 40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6" name="テキスト ボックス 40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130175</xdr:rowOff>
    </xdr:from>
    <xdr:to>
      <xdr:col>81</xdr:col>
      <xdr:colOff>101600</xdr:colOff>
      <xdr:row>42</xdr:row>
      <xdr:rowOff>60325</xdr:rowOff>
    </xdr:to>
    <xdr:sp macro="" textlink="">
      <xdr:nvSpPr>
        <xdr:cNvPr id="407" name="楕円 406"/>
        <xdr:cNvSpPr/>
      </xdr:nvSpPr>
      <xdr:spPr>
        <a:xfrm>
          <a:off x="15430500" y="715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42</xdr:row>
      <xdr:rowOff>51452</xdr:rowOff>
    </xdr:from>
    <xdr:ext cx="405111" cy="259045"/>
    <xdr:sp macro="" textlink="">
      <xdr:nvSpPr>
        <xdr:cNvPr id="408" name="n_1mainValue【一般廃棄物処理施設】&#10;有形固定資産減価償却率"/>
        <xdr:cNvSpPr txBox="1"/>
      </xdr:nvSpPr>
      <xdr:spPr>
        <a:xfrm>
          <a:off x="15266044" y="725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9" name="正方形/長方形 40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0" name="正方形/長方形 40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1" name="正方形/長方形 41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2" name="正方形/長方形 41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3" name="正方形/長方形 41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4" name="正方形/長方形 41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5" name="正方形/長方形 41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6" name="正方形/長方形 41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7" name="テキスト ボックス 41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8" name="直線コネクタ 41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9" name="直線コネクタ 41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20" name="テキスト ボックス 41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1" name="直線コネクタ 42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22" name="テキスト ボックス 42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3" name="直線コネクタ 42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24" name="テキスト ボックス 42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5" name="直線コネクタ 42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26" name="テキスト ボックス 42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7" name="直線コネクタ 4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8" name="テキスト ボックス 42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86382</xdr:rowOff>
    </xdr:from>
    <xdr:to>
      <xdr:col>116</xdr:col>
      <xdr:colOff>62864</xdr:colOff>
      <xdr:row>41</xdr:row>
      <xdr:rowOff>120905</xdr:rowOff>
    </xdr:to>
    <xdr:cxnSp macro="">
      <xdr:nvCxnSpPr>
        <xdr:cNvPr id="430" name="直線コネクタ 429"/>
        <xdr:cNvCxnSpPr/>
      </xdr:nvCxnSpPr>
      <xdr:spPr>
        <a:xfrm flipV="1">
          <a:off x="22160864" y="6087132"/>
          <a:ext cx="0" cy="106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124732</xdr:rowOff>
    </xdr:from>
    <xdr:ext cx="469744" cy="259045"/>
    <xdr:sp macro="" textlink="">
      <xdr:nvSpPr>
        <xdr:cNvPr id="431" name="【一般廃棄物処理施設】&#10;一人当たり有形固定資産（償却資産）額最小値テキスト"/>
        <xdr:cNvSpPr txBox="1"/>
      </xdr:nvSpPr>
      <xdr:spPr>
        <a:xfrm>
          <a:off x="22199600" y="715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120905</xdr:rowOff>
    </xdr:from>
    <xdr:to>
      <xdr:col>116</xdr:col>
      <xdr:colOff>152400</xdr:colOff>
      <xdr:row>41</xdr:row>
      <xdr:rowOff>120905</xdr:rowOff>
    </xdr:to>
    <xdr:cxnSp macro="">
      <xdr:nvCxnSpPr>
        <xdr:cNvPr id="432" name="直線コネクタ 431"/>
        <xdr:cNvCxnSpPr/>
      </xdr:nvCxnSpPr>
      <xdr:spPr>
        <a:xfrm>
          <a:off x="22072600" y="715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33059</xdr:rowOff>
    </xdr:from>
    <xdr:ext cx="599010" cy="259045"/>
    <xdr:sp macro="" textlink="">
      <xdr:nvSpPr>
        <xdr:cNvPr id="433" name="【一般廃棄物処理施設】&#10;一人当たり有形固定資産（償却資産）額最大値テキスト"/>
        <xdr:cNvSpPr txBox="1"/>
      </xdr:nvSpPr>
      <xdr:spPr>
        <a:xfrm>
          <a:off x="22199600" y="586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86382</xdr:rowOff>
    </xdr:from>
    <xdr:to>
      <xdr:col>116</xdr:col>
      <xdr:colOff>152400</xdr:colOff>
      <xdr:row>35</xdr:row>
      <xdr:rowOff>86382</xdr:rowOff>
    </xdr:to>
    <xdr:cxnSp macro="">
      <xdr:nvCxnSpPr>
        <xdr:cNvPr id="434" name="直線コネクタ 433"/>
        <xdr:cNvCxnSpPr/>
      </xdr:nvCxnSpPr>
      <xdr:spPr>
        <a:xfrm>
          <a:off x="22072600" y="608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47320</xdr:rowOff>
    </xdr:from>
    <xdr:ext cx="534377" cy="259045"/>
    <xdr:sp macro="" textlink="">
      <xdr:nvSpPr>
        <xdr:cNvPr id="435" name="【一般廃棄物処理施設】&#10;一人当たり有形固定資産（償却資産）額平均値テキスト"/>
        <xdr:cNvSpPr txBox="1"/>
      </xdr:nvSpPr>
      <xdr:spPr>
        <a:xfrm>
          <a:off x="22199600" y="6733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68893</xdr:rowOff>
    </xdr:from>
    <xdr:to>
      <xdr:col>116</xdr:col>
      <xdr:colOff>114300</xdr:colOff>
      <xdr:row>39</xdr:row>
      <xdr:rowOff>170493</xdr:rowOff>
    </xdr:to>
    <xdr:sp macro="" textlink="">
      <xdr:nvSpPr>
        <xdr:cNvPr id="436" name="フローチャート: 判断 435"/>
        <xdr:cNvSpPr/>
      </xdr:nvSpPr>
      <xdr:spPr>
        <a:xfrm>
          <a:off x="22110700" y="6755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68249</xdr:rowOff>
    </xdr:from>
    <xdr:to>
      <xdr:col>112</xdr:col>
      <xdr:colOff>38100</xdr:colOff>
      <xdr:row>39</xdr:row>
      <xdr:rowOff>169849</xdr:rowOff>
    </xdr:to>
    <xdr:sp macro="" textlink="">
      <xdr:nvSpPr>
        <xdr:cNvPr id="437" name="フローチャート: 判断 436"/>
        <xdr:cNvSpPr/>
      </xdr:nvSpPr>
      <xdr:spPr>
        <a:xfrm>
          <a:off x="21272500" y="67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160976</xdr:rowOff>
    </xdr:from>
    <xdr:ext cx="534377" cy="259045"/>
    <xdr:sp macro="" textlink="">
      <xdr:nvSpPr>
        <xdr:cNvPr id="438" name="n_1aveValue【一般廃棄物処理施設】&#10;一人当たり有形固定資産（償却資産）額"/>
        <xdr:cNvSpPr txBox="1"/>
      </xdr:nvSpPr>
      <xdr:spPr>
        <a:xfrm>
          <a:off x="21043411" y="684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89696</xdr:rowOff>
    </xdr:from>
    <xdr:to>
      <xdr:col>107</xdr:col>
      <xdr:colOff>101600</xdr:colOff>
      <xdr:row>40</xdr:row>
      <xdr:rowOff>19846</xdr:rowOff>
    </xdr:to>
    <xdr:sp macro="" textlink="">
      <xdr:nvSpPr>
        <xdr:cNvPr id="439" name="フローチャート: 判断 438"/>
        <xdr:cNvSpPr/>
      </xdr:nvSpPr>
      <xdr:spPr>
        <a:xfrm>
          <a:off x="20383500" y="677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36373</xdr:rowOff>
    </xdr:from>
    <xdr:ext cx="534377" cy="259045"/>
    <xdr:sp macro="" textlink="">
      <xdr:nvSpPr>
        <xdr:cNvPr id="440" name="n_2aveValue【一般廃棄物処理施設】&#10;一人当たり有形固定資産（償却資産）額"/>
        <xdr:cNvSpPr txBox="1"/>
      </xdr:nvSpPr>
      <xdr:spPr>
        <a:xfrm>
          <a:off x="20167111" y="655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41" name="テキスト ボックス 44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2" name="テキスト ボックス 44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3" name="テキスト ボックス 44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4" name="テキスト ボックス 44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5" name="テキスト ボックス 44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1022</xdr:rowOff>
    </xdr:from>
    <xdr:to>
      <xdr:col>112</xdr:col>
      <xdr:colOff>38100</xdr:colOff>
      <xdr:row>38</xdr:row>
      <xdr:rowOff>102622</xdr:rowOff>
    </xdr:to>
    <xdr:sp macro="" textlink="">
      <xdr:nvSpPr>
        <xdr:cNvPr id="446" name="楕円 445"/>
        <xdr:cNvSpPr/>
      </xdr:nvSpPr>
      <xdr:spPr>
        <a:xfrm>
          <a:off x="21272500" y="651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36</xdr:row>
      <xdr:rowOff>119149</xdr:rowOff>
    </xdr:from>
    <xdr:ext cx="599010" cy="259045"/>
    <xdr:sp macro="" textlink="">
      <xdr:nvSpPr>
        <xdr:cNvPr id="447" name="n_1mainValue【一般廃棄物処理施設】&#10;一人当たり有形固定資産（償却資産）額"/>
        <xdr:cNvSpPr txBox="1"/>
      </xdr:nvSpPr>
      <xdr:spPr>
        <a:xfrm>
          <a:off x="21011095" y="6291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8" name="正方形/長方形 44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9" name="正方形/長方形 44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0" name="正方形/長方形 44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1" name="正方形/長方形 45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2" name="正方形/長方形 45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3" name="正方形/長方形 45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4" name="正方形/長方形 45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5" name="正方形/長方形 45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6" name="テキスト ボックス 45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7" name="直線コネクタ 45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8" name="テキスト ボックス 45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9" name="直線コネクタ 45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0" name="テキスト ボックス 45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1" name="直線コネクタ 46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2" name="テキスト ボックス 46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3" name="直線コネクタ 46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4" name="テキスト ボックス 46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5" name="直線コネクタ 46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6" name="テキスト ボックス 46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7" name="直線コネクタ 46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8" name="テキスト ボックス 467"/>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9" name="直線コネクタ 46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0" name="テキスト ボックス 46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17145</xdr:rowOff>
    </xdr:from>
    <xdr:to>
      <xdr:col>85</xdr:col>
      <xdr:colOff>126364</xdr:colOff>
      <xdr:row>64</xdr:row>
      <xdr:rowOff>76200</xdr:rowOff>
    </xdr:to>
    <xdr:cxnSp macro="">
      <xdr:nvCxnSpPr>
        <xdr:cNvPr id="472" name="直線コネクタ 471"/>
        <xdr:cNvCxnSpPr/>
      </xdr:nvCxnSpPr>
      <xdr:spPr>
        <a:xfrm flipV="1">
          <a:off x="16318864" y="97897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05111" cy="259045"/>
    <xdr:sp macro="" textlink="">
      <xdr:nvSpPr>
        <xdr:cNvPr id="473" name="【保健センター・保健所】&#10;有形固定資産減価償却率最小値テキスト"/>
        <xdr:cNvSpPr txBox="1"/>
      </xdr:nvSpPr>
      <xdr:spPr>
        <a:xfrm>
          <a:off x="16357600" y="1105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474" name="直線コネクタ 473"/>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135272</xdr:rowOff>
    </xdr:from>
    <xdr:ext cx="405111" cy="259045"/>
    <xdr:sp macro="" textlink="">
      <xdr:nvSpPr>
        <xdr:cNvPr id="475" name="【保健センター・保健所】&#10;有形固定資産減価償却率最大値テキスト"/>
        <xdr:cNvSpPr txBox="1"/>
      </xdr:nvSpPr>
      <xdr:spPr>
        <a:xfrm>
          <a:off x="16357600" y="956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17145</xdr:rowOff>
    </xdr:from>
    <xdr:to>
      <xdr:col>86</xdr:col>
      <xdr:colOff>25400</xdr:colOff>
      <xdr:row>57</xdr:row>
      <xdr:rowOff>17145</xdr:rowOff>
    </xdr:to>
    <xdr:cxnSp macro="">
      <xdr:nvCxnSpPr>
        <xdr:cNvPr id="476" name="直線コネクタ 475"/>
        <xdr:cNvCxnSpPr/>
      </xdr:nvCxnSpPr>
      <xdr:spPr>
        <a:xfrm>
          <a:off x="16230600" y="978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11447</xdr:rowOff>
    </xdr:from>
    <xdr:ext cx="405111" cy="259045"/>
    <xdr:sp macro="" textlink="">
      <xdr:nvSpPr>
        <xdr:cNvPr id="477" name="【保健センター・保健所】&#10;有形固定資産減価償却率平均値テキスト"/>
        <xdr:cNvSpPr txBox="1"/>
      </xdr:nvSpPr>
      <xdr:spPr>
        <a:xfrm>
          <a:off x="16357600" y="10469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33020</xdr:rowOff>
    </xdr:from>
    <xdr:to>
      <xdr:col>85</xdr:col>
      <xdr:colOff>177800</xdr:colOff>
      <xdr:row>61</xdr:row>
      <xdr:rowOff>134620</xdr:rowOff>
    </xdr:to>
    <xdr:sp macro="" textlink="">
      <xdr:nvSpPr>
        <xdr:cNvPr id="478" name="フローチャート: 判断 477"/>
        <xdr:cNvSpPr/>
      </xdr:nvSpPr>
      <xdr:spPr>
        <a:xfrm>
          <a:off x="16268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107315</xdr:rowOff>
    </xdr:from>
    <xdr:to>
      <xdr:col>81</xdr:col>
      <xdr:colOff>101600</xdr:colOff>
      <xdr:row>62</xdr:row>
      <xdr:rowOff>37465</xdr:rowOff>
    </xdr:to>
    <xdr:sp macro="" textlink="">
      <xdr:nvSpPr>
        <xdr:cNvPr id="479" name="フローチャート: 判断 478"/>
        <xdr:cNvSpPr/>
      </xdr:nvSpPr>
      <xdr:spPr>
        <a:xfrm>
          <a:off x="15430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62</xdr:row>
      <xdr:rowOff>28592</xdr:rowOff>
    </xdr:from>
    <xdr:ext cx="405111" cy="259045"/>
    <xdr:sp macro="" textlink="">
      <xdr:nvSpPr>
        <xdr:cNvPr id="480" name="n_1aveValue【保健センター・保健所】&#10;有形固定資産減価償却率"/>
        <xdr:cNvSpPr txBox="1"/>
      </xdr:nvSpPr>
      <xdr:spPr>
        <a:xfrm>
          <a:off x="152660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103505</xdr:rowOff>
    </xdr:from>
    <xdr:to>
      <xdr:col>76</xdr:col>
      <xdr:colOff>165100</xdr:colOff>
      <xdr:row>62</xdr:row>
      <xdr:rowOff>33655</xdr:rowOff>
    </xdr:to>
    <xdr:sp macro="" textlink="">
      <xdr:nvSpPr>
        <xdr:cNvPr id="481" name="フローチャート: 判断 480"/>
        <xdr:cNvSpPr/>
      </xdr:nvSpPr>
      <xdr:spPr>
        <a:xfrm>
          <a:off x="14541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50182</xdr:rowOff>
    </xdr:from>
    <xdr:ext cx="405111" cy="259045"/>
    <xdr:sp macro="" textlink="">
      <xdr:nvSpPr>
        <xdr:cNvPr id="482" name="n_2aveValue【保健センター・保健所】&#10;有形固定資産減価償却率"/>
        <xdr:cNvSpPr txBox="1"/>
      </xdr:nvSpPr>
      <xdr:spPr>
        <a:xfrm>
          <a:off x="14389744" y="1033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3" name="テキスト ボックス 48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4" name="テキスト ボックス 48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5" name="テキスト ボックス 48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6" name="テキスト ボックス 48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7" name="テキスト ボックス 48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101600</xdr:rowOff>
    </xdr:from>
    <xdr:to>
      <xdr:col>81</xdr:col>
      <xdr:colOff>101600</xdr:colOff>
      <xdr:row>62</xdr:row>
      <xdr:rowOff>31750</xdr:rowOff>
    </xdr:to>
    <xdr:sp macro="" textlink="">
      <xdr:nvSpPr>
        <xdr:cNvPr id="488" name="楕円 487"/>
        <xdr:cNvSpPr/>
      </xdr:nvSpPr>
      <xdr:spPr>
        <a:xfrm>
          <a:off x="15430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48277</xdr:rowOff>
    </xdr:from>
    <xdr:ext cx="405111" cy="259045"/>
    <xdr:sp macro="" textlink="">
      <xdr:nvSpPr>
        <xdr:cNvPr id="489" name="n_1mainValue【保健センター・保健所】&#10;有形固定資産減価償却率"/>
        <xdr:cNvSpPr txBox="1"/>
      </xdr:nvSpPr>
      <xdr:spPr>
        <a:xfrm>
          <a:off x="15266044" y="1033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0" name="正方形/長方形 48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1" name="正方形/長方形 49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2" name="正方形/長方形 49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3" name="正方形/長方形 49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4" name="正方形/長方形 49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5" name="正方形/長方形 49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6" name="正方形/長方形 49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7" name="正方形/長方形 49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8" name="テキスト ボックス 49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9" name="直線コネクタ 49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00" name="直線コネクタ 49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1" name="テキスト ボックス 50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2" name="直線コネクタ 50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3" name="テキスト ボックス 50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04" name="直線コネクタ 50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05" name="テキスト ボックス 50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6" name="直線コネクタ 50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07" name="テキスト ボックス 50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08" name="直線コネクタ 50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09" name="テキスト ボックス 50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0" name="直線コネクタ 50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11" name="テキスト ボックス 51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2" name="直線コネクタ 51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3" name="テキスト ボックス 51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81643</xdr:rowOff>
    </xdr:from>
    <xdr:to>
      <xdr:col>116</xdr:col>
      <xdr:colOff>62864</xdr:colOff>
      <xdr:row>64</xdr:row>
      <xdr:rowOff>124097</xdr:rowOff>
    </xdr:to>
    <xdr:cxnSp macro="">
      <xdr:nvCxnSpPr>
        <xdr:cNvPr id="515" name="直線コネクタ 514"/>
        <xdr:cNvCxnSpPr/>
      </xdr:nvCxnSpPr>
      <xdr:spPr>
        <a:xfrm flipV="1">
          <a:off x="22160864" y="968284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516" name="【保健センター・保健所】&#10;一人当たり面積最小値テキスト"/>
        <xdr:cNvSpPr txBox="1"/>
      </xdr:nvSpPr>
      <xdr:spPr>
        <a:xfrm>
          <a:off x="22199600" y="111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517" name="直線コネクタ 516"/>
        <xdr:cNvCxnSpPr/>
      </xdr:nvCxnSpPr>
      <xdr:spPr>
        <a:xfrm>
          <a:off x="22072600" y="1109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28320</xdr:rowOff>
    </xdr:from>
    <xdr:ext cx="469744" cy="259045"/>
    <xdr:sp macro="" textlink="">
      <xdr:nvSpPr>
        <xdr:cNvPr id="518" name="【保健センター・保健所】&#10;一人当たり面積最大値テキスト"/>
        <xdr:cNvSpPr txBox="1"/>
      </xdr:nvSpPr>
      <xdr:spPr>
        <a:xfrm>
          <a:off x="22199600" y="945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81643</xdr:rowOff>
    </xdr:from>
    <xdr:to>
      <xdr:col>116</xdr:col>
      <xdr:colOff>152400</xdr:colOff>
      <xdr:row>56</xdr:row>
      <xdr:rowOff>81643</xdr:rowOff>
    </xdr:to>
    <xdr:cxnSp macro="">
      <xdr:nvCxnSpPr>
        <xdr:cNvPr id="519" name="直線コネクタ 518"/>
        <xdr:cNvCxnSpPr/>
      </xdr:nvCxnSpPr>
      <xdr:spPr>
        <a:xfrm>
          <a:off x="22072600" y="968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1105</xdr:rowOff>
    </xdr:from>
    <xdr:ext cx="469744" cy="259045"/>
    <xdr:sp macro="" textlink="">
      <xdr:nvSpPr>
        <xdr:cNvPr id="520" name="【保健センター・保健所】&#10;一人当たり面積平均値テキスト"/>
        <xdr:cNvSpPr txBox="1"/>
      </xdr:nvSpPr>
      <xdr:spPr>
        <a:xfrm>
          <a:off x="22199600" y="10802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22678</xdr:rowOff>
    </xdr:from>
    <xdr:to>
      <xdr:col>116</xdr:col>
      <xdr:colOff>114300</xdr:colOff>
      <xdr:row>63</xdr:row>
      <xdr:rowOff>124278</xdr:rowOff>
    </xdr:to>
    <xdr:sp macro="" textlink="">
      <xdr:nvSpPr>
        <xdr:cNvPr id="521" name="フローチャート: 判断 520"/>
        <xdr:cNvSpPr/>
      </xdr:nvSpPr>
      <xdr:spPr>
        <a:xfrm>
          <a:off x="22110700" y="1082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154940</xdr:rowOff>
    </xdr:from>
    <xdr:to>
      <xdr:col>112</xdr:col>
      <xdr:colOff>38100</xdr:colOff>
      <xdr:row>63</xdr:row>
      <xdr:rowOff>85090</xdr:rowOff>
    </xdr:to>
    <xdr:sp macro="" textlink="">
      <xdr:nvSpPr>
        <xdr:cNvPr id="522" name="フローチャート: 判断 521"/>
        <xdr:cNvSpPr/>
      </xdr:nvSpPr>
      <xdr:spPr>
        <a:xfrm>
          <a:off x="21272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101617</xdr:rowOff>
    </xdr:from>
    <xdr:ext cx="469744" cy="259045"/>
    <xdr:sp macro="" textlink="">
      <xdr:nvSpPr>
        <xdr:cNvPr id="523" name="n_1aveValue【保健センター・保健所】&#10;一人当たり面積"/>
        <xdr:cNvSpPr txBox="1"/>
      </xdr:nvSpPr>
      <xdr:spPr>
        <a:xfrm>
          <a:off x="210757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6350</xdr:rowOff>
    </xdr:from>
    <xdr:to>
      <xdr:col>107</xdr:col>
      <xdr:colOff>101600</xdr:colOff>
      <xdr:row>63</xdr:row>
      <xdr:rowOff>107950</xdr:rowOff>
    </xdr:to>
    <xdr:sp macro="" textlink="">
      <xdr:nvSpPr>
        <xdr:cNvPr id="524" name="フローチャート: 判断 523"/>
        <xdr:cNvSpPr/>
      </xdr:nvSpPr>
      <xdr:spPr>
        <a:xfrm>
          <a:off x="20383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124477</xdr:rowOff>
    </xdr:from>
    <xdr:ext cx="469744" cy="259045"/>
    <xdr:sp macro="" textlink="">
      <xdr:nvSpPr>
        <xdr:cNvPr id="525" name="n_2aveValue【保健センター・保健所】&#10;一人当たり面積"/>
        <xdr:cNvSpPr txBox="1"/>
      </xdr:nvSpPr>
      <xdr:spPr>
        <a:xfrm>
          <a:off x="20199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26" name="テキスト ボックス 52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7" name="テキスト ボックス 52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8" name="テキスト ボックス 52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9" name="テキスト ボックス 52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0" name="テキスト ボックス 52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158206</xdr:rowOff>
    </xdr:from>
    <xdr:to>
      <xdr:col>112</xdr:col>
      <xdr:colOff>38100</xdr:colOff>
      <xdr:row>63</xdr:row>
      <xdr:rowOff>88356</xdr:rowOff>
    </xdr:to>
    <xdr:sp macro="" textlink="">
      <xdr:nvSpPr>
        <xdr:cNvPr id="531" name="楕円 530"/>
        <xdr:cNvSpPr/>
      </xdr:nvSpPr>
      <xdr:spPr>
        <a:xfrm>
          <a:off x="21272500" y="107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79483</xdr:rowOff>
    </xdr:from>
    <xdr:ext cx="469744" cy="259045"/>
    <xdr:sp macro="" textlink="">
      <xdr:nvSpPr>
        <xdr:cNvPr id="532" name="n_1mainValue【保健センター・保健所】&#10;一人当たり面積"/>
        <xdr:cNvSpPr txBox="1"/>
      </xdr:nvSpPr>
      <xdr:spPr>
        <a:xfrm>
          <a:off x="21075727" y="1088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3" name="正方形/長方形 53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4" name="正方形/長方形 53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5" name="正方形/長方形 53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6" name="正方形/長方形 53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7" name="正方形/長方形 53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8" name="正方形/長方形 53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9" name="正方形/長方形 53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0" name="正方形/長方形 53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1" name="テキスト ボックス 54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2" name="直線コネクタ 54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543" name="直線コネクタ 54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544" name="テキスト ボックス 543"/>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5" name="直線コネクタ 54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6" name="テキスト ボックス 54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7" name="直線コネクタ 54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8" name="テキスト ボックス 54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9" name="直線コネクタ 54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0" name="テキスト ボックス 54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1" name="直線コネクタ 55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52" name="テキスト ボックス 55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3" name="直線コネクタ 5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4" name="テキスト ボックス 55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0</xdr:rowOff>
    </xdr:from>
    <xdr:to>
      <xdr:col>85</xdr:col>
      <xdr:colOff>126364</xdr:colOff>
      <xdr:row>83</xdr:row>
      <xdr:rowOff>140970</xdr:rowOff>
    </xdr:to>
    <xdr:cxnSp macro="">
      <xdr:nvCxnSpPr>
        <xdr:cNvPr id="556" name="直線コネクタ 555"/>
        <xdr:cNvCxnSpPr/>
      </xdr:nvCxnSpPr>
      <xdr:spPr>
        <a:xfrm flipV="1">
          <a:off x="16318864" y="13373100"/>
          <a:ext cx="0" cy="99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144797</xdr:rowOff>
    </xdr:from>
    <xdr:ext cx="405111" cy="259045"/>
    <xdr:sp macro="" textlink="">
      <xdr:nvSpPr>
        <xdr:cNvPr id="557" name="【消防施設】&#10;有形固定資産減価償却率最小値テキスト"/>
        <xdr:cNvSpPr txBox="1"/>
      </xdr:nvSpPr>
      <xdr:spPr>
        <a:xfrm>
          <a:off x="16357600"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83</xdr:row>
      <xdr:rowOff>140970</xdr:rowOff>
    </xdr:from>
    <xdr:to>
      <xdr:col>86</xdr:col>
      <xdr:colOff>25400</xdr:colOff>
      <xdr:row>83</xdr:row>
      <xdr:rowOff>140970</xdr:rowOff>
    </xdr:to>
    <xdr:cxnSp macro="">
      <xdr:nvCxnSpPr>
        <xdr:cNvPr id="558" name="直線コネクタ 557"/>
        <xdr:cNvCxnSpPr/>
      </xdr:nvCxnSpPr>
      <xdr:spPr>
        <a:xfrm>
          <a:off x="16230600" y="1437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118127</xdr:rowOff>
    </xdr:from>
    <xdr:ext cx="405111" cy="259045"/>
    <xdr:sp macro="" textlink="">
      <xdr:nvSpPr>
        <xdr:cNvPr id="559" name="【消防施設】&#10;有形固定資産減価償却率最大値テキスト"/>
        <xdr:cNvSpPr txBox="1"/>
      </xdr:nvSpPr>
      <xdr:spPr>
        <a:xfrm>
          <a:off x="16357600" y="1314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0</xdr:rowOff>
    </xdr:from>
    <xdr:to>
      <xdr:col>86</xdr:col>
      <xdr:colOff>25400</xdr:colOff>
      <xdr:row>78</xdr:row>
      <xdr:rowOff>0</xdr:rowOff>
    </xdr:to>
    <xdr:cxnSp macro="">
      <xdr:nvCxnSpPr>
        <xdr:cNvPr id="560" name="直線コネクタ 559"/>
        <xdr:cNvCxnSpPr/>
      </xdr:nvCxnSpPr>
      <xdr:spPr>
        <a:xfrm>
          <a:off x="16230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59072</xdr:rowOff>
    </xdr:from>
    <xdr:ext cx="405111" cy="259045"/>
    <xdr:sp macro="" textlink="">
      <xdr:nvSpPr>
        <xdr:cNvPr id="561" name="【消防施設】&#10;有形固定資産減価償却率平均値テキスト"/>
        <xdr:cNvSpPr txBox="1"/>
      </xdr:nvSpPr>
      <xdr:spPr>
        <a:xfrm>
          <a:off x="16357600" y="13775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80645</xdr:rowOff>
    </xdr:from>
    <xdr:to>
      <xdr:col>85</xdr:col>
      <xdr:colOff>177800</xdr:colOff>
      <xdr:row>81</xdr:row>
      <xdr:rowOff>10795</xdr:rowOff>
    </xdr:to>
    <xdr:sp macro="" textlink="">
      <xdr:nvSpPr>
        <xdr:cNvPr id="562" name="フローチャート: 判断 561"/>
        <xdr:cNvSpPr/>
      </xdr:nvSpPr>
      <xdr:spPr>
        <a:xfrm>
          <a:off x="16268700" y="1379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33020</xdr:rowOff>
    </xdr:from>
    <xdr:to>
      <xdr:col>81</xdr:col>
      <xdr:colOff>101600</xdr:colOff>
      <xdr:row>80</xdr:row>
      <xdr:rowOff>134620</xdr:rowOff>
    </xdr:to>
    <xdr:sp macro="" textlink="">
      <xdr:nvSpPr>
        <xdr:cNvPr id="563" name="フローチャート: 判断 562"/>
        <xdr:cNvSpPr/>
      </xdr:nvSpPr>
      <xdr:spPr>
        <a:xfrm>
          <a:off x="15430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78</xdr:row>
      <xdr:rowOff>151147</xdr:rowOff>
    </xdr:from>
    <xdr:ext cx="405111" cy="259045"/>
    <xdr:sp macro="" textlink="">
      <xdr:nvSpPr>
        <xdr:cNvPr id="564" name="n_1aveValue【消防施設】&#10;有形固定資産減価償却率"/>
        <xdr:cNvSpPr txBox="1"/>
      </xdr:nvSpPr>
      <xdr:spPr>
        <a:xfrm>
          <a:off x="152660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113030</xdr:rowOff>
    </xdr:from>
    <xdr:to>
      <xdr:col>76</xdr:col>
      <xdr:colOff>165100</xdr:colOff>
      <xdr:row>81</xdr:row>
      <xdr:rowOff>43180</xdr:rowOff>
    </xdr:to>
    <xdr:sp macro="" textlink="">
      <xdr:nvSpPr>
        <xdr:cNvPr id="565" name="フローチャート: 判断 564"/>
        <xdr:cNvSpPr/>
      </xdr:nvSpPr>
      <xdr:spPr>
        <a:xfrm>
          <a:off x="14541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59707</xdr:rowOff>
    </xdr:from>
    <xdr:ext cx="405111" cy="259045"/>
    <xdr:sp macro="" textlink="">
      <xdr:nvSpPr>
        <xdr:cNvPr id="566" name="n_2aveValue【消防施設】&#10;有形固定資産減価償却率"/>
        <xdr:cNvSpPr txBox="1"/>
      </xdr:nvSpPr>
      <xdr:spPr>
        <a:xfrm>
          <a:off x="143897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67" name="テキスト ボックス 5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8" name="テキスト ボックス 5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9" name="テキスト ボックス 5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0" name="テキスト ボックス 5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1" name="テキスト ボックス 5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12064</xdr:rowOff>
    </xdr:from>
    <xdr:to>
      <xdr:col>81</xdr:col>
      <xdr:colOff>101600</xdr:colOff>
      <xdr:row>85</xdr:row>
      <xdr:rowOff>113664</xdr:rowOff>
    </xdr:to>
    <xdr:sp macro="" textlink="">
      <xdr:nvSpPr>
        <xdr:cNvPr id="572" name="楕円 571"/>
        <xdr:cNvSpPr/>
      </xdr:nvSpPr>
      <xdr:spPr>
        <a:xfrm>
          <a:off x="15430500" y="1458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85</xdr:row>
      <xdr:rowOff>104791</xdr:rowOff>
    </xdr:from>
    <xdr:ext cx="405111" cy="259045"/>
    <xdr:sp macro="" textlink="">
      <xdr:nvSpPr>
        <xdr:cNvPr id="573" name="n_1mainValue【消防施設】&#10;有形固定資産減価償却率"/>
        <xdr:cNvSpPr txBox="1"/>
      </xdr:nvSpPr>
      <xdr:spPr>
        <a:xfrm>
          <a:off x="15266044" y="1467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4" name="正方形/長方形 5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5" name="正方形/長方形 5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6" name="正方形/長方形 5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7" name="正方形/長方形 5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8" name="正方形/長方形 5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9" name="正方形/長方形 5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0" name="正方形/長方形 5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1" name="正方形/長方形 58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2" name="テキスト ボックス 58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3" name="直線コネクタ 58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4" name="直線コネクタ 58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5" name="テキスト ボックス 58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6" name="直線コネクタ 58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7" name="テキスト ボックス 58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8" name="直線コネクタ 58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9" name="テキスト ボックス 58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0" name="直線コネクタ 58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1" name="テキスト ボックス 59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2" name="直線コネクタ 59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3" name="テキスト ボックス 59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4" name="直線コネクタ 5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5" name="テキスト ボックス 5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144780</xdr:rowOff>
    </xdr:from>
    <xdr:to>
      <xdr:col>116</xdr:col>
      <xdr:colOff>62864</xdr:colOff>
      <xdr:row>85</xdr:row>
      <xdr:rowOff>102870</xdr:rowOff>
    </xdr:to>
    <xdr:cxnSp macro="">
      <xdr:nvCxnSpPr>
        <xdr:cNvPr id="597" name="直線コネクタ 596"/>
        <xdr:cNvCxnSpPr/>
      </xdr:nvCxnSpPr>
      <xdr:spPr>
        <a:xfrm flipV="1">
          <a:off x="22160864" y="1351788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106697</xdr:rowOff>
    </xdr:from>
    <xdr:ext cx="469744" cy="259045"/>
    <xdr:sp macro="" textlink="">
      <xdr:nvSpPr>
        <xdr:cNvPr id="598" name="【消防施設】&#10;一人当たり面積最小値テキスト"/>
        <xdr:cNvSpPr txBox="1"/>
      </xdr:nvSpPr>
      <xdr:spPr>
        <a:xfrm>
          <a:off x="22199600"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102870</xdr:rowOff>
    </xdr:from>
    <xdr:to>
      <xdr:col>116</xdr:col>
      <xdr:colOff>152400</xdr:colOff>
      <xdr:row>85</xdr:row>
      <xdr:rowOff>102870</xdr:rowOff>
    </xdr:to>
    <xdr:cxnSp macro="">
      <xdr:nvCxnSpPr>
        <xdr:cNvPr id="599" name="直線コネクタ 598"/>
        <xdr:cNvCxnSpPr/>
      </xdr:nvCxnSpPr>
      <xdr:spPr>
        <a:xfrm>
          <a:off x="22072600" y="1467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91457</xdr:rowOff>
    </xdr:from>
    <xdr:ext cx="469744" cy="259045"/>
    <xdr:sp macro="" textlink="">
      <xdr:nvSpPr>
        <xdr:cNvPr id="600" name="【消防施設】&#10;一人当たり面積最大値テキスト"/>
        <xdr:cNvSpPr txBox="1"/>
      </xdr:nvSpPr>
      <xdr:spPr>
        <a:xfrm>
          <a:off x="22199600" y="1329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144780</xdr:rowOff>
    </xdr:from>
    <xdr:to>
      <xdr:col>116</xdr:col>
      <xdr:colOff>152400</xdr:colOff>
      <xdr:row>78</xdr:row>
      <xdr:rowOff>144780</xdr:rowOff>
    </xdr:to>
    <xdr:cxnSp macro="">
      <xdr:nvCxnSpPr>
        <xdr:cNvPr id="601" name="直線コネクタ 600"/>
        <xdr:cNvCxnSpPr/>
      </xdr:nvCxnSpPr>
      <xdr:spPr>
        <a:xfrm>
          <a:off x="22072600" y="1351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602" name="【消防施設】&#10;一人当たり面積平均値テキスト"/>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603" name="フローチャート: 判断 602"/>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604" name="フローチャート: 判断 603"/>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10177</xdr:rowOff>
    </xdr:from>
    <xdr:ext cx="469744" cy="259045"/>
    <xdr:sp macro="" textlink="">
      <xdr:nvSpPr>
        <xdr:cNvPr id="605" name="n_1aveValue【消防施設】&#10;一人当たり面積"/>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10161</xdr:rowOff>
    </xdr:from>
    <xdr:to>
      <xdr:col>107</xdr:col>
      <xdr:colOff>101600</xdr:colOff>
      <xdr:row>83</xdr:row>
      <xdr:rowOff>111761</xdr:rowOff>
    </xdr:to>
    <xdr:sp macro="" textlink="">
      <xdr:nvSpPr>
        <xdr:cNvPr id="606" name="フローチャート: 判断 605"/>
        <xdr:cNvSpPr/>
      </xdr:nvSpPr>
      <xdr:spPr>
        <a:xfrm>
          <a:off x="2038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128288</xdr:rowOff>
    </xdr:from>
    <xdr:ext cx="469744" cy="259045"/>
    <xdr:sp macro="" textlink="">
      <xdr:nvSpPr>
        <xdr:cNvPr id="607" name="n_2aveValue【消防施設】&#10;一人当たり面積"/>
        <xdr:cNvSpPr txBox="1"/>
      </xdr:nvSpPr>
      <xdr:spPr>
        <a:xfrm>
          <a:off x="20199427" y="1401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08" name="テキスト ボックス 6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9" name="テキスト ボックス 6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0" name="テキスト ボックス 6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1" name="テキスト ボックス 6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2" name="テキスト ボックス 6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170180</xdr:rowOff>
    </xdr:from>
    <xdr:to>
      <xdr:col>112</xdr:col>
      <xdr:colOff>38100</xdr:colOff>
      <xdr:row>84</xdr:row>
      <xdr:rowOff>100330</xdr:rowOff>
    </xdr:to>
    <xdr:sp macro="" textlink="">
      <xdr:nvSpPr>
        <xdr:cNvPr id="613" name="楕円 612"/>
        <xdr:cNvSpPr/>
      </xdr:nvSpPr>
      <xdr:spPr>
        <a:xfrm>
          <a:off x="21272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91457</xdr:rowOff>
    </xdr:from>
    <xdr:ext cx="469744" cy="259045"/>
    <xdr:sp macro="" textlink="">
      <xdr:nvSpPr>
        <xdr:cNvPr id="614" name="n_1mainValue【消防施設】&#10;一人当たり面積"/>
        <xdr:cNvSpPr txBox="1"/>
      </xdr:nvSpPr>
      <xdr:spPr>
        <a:xfrm>
          <a:off x="210757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5" name="正方形/長方形 6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6" name="正方形/長方形 6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7" name="正方形/長方形 6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8" name="正方形/長方形 6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9" name="正方形/長方形 6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0" name="正方形/長方形 6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1" name="正方形/長方形 6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2" name="正方形/長方形 62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3" name="テキスト ボックス 62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4" name="直線コネクタ 62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5" name="テキスト ボックス 62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26" name="直線コネクタ 62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27" name="テキスト ボックス 62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28" name="直線コネクタ 62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29" name="テキスト ボックス 62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30" name="直線コネクタ 62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31" name="テキスト ボックス 63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32" name="直線コネクタ 63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33" name="テキスト ボックス 632"/>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4" name="直線コネクタ 6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5" name="テキスト ボックス 63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46482</xdr:rowOff>
    </xdr:from>
    <xdr:to>
      <xdr:col>85</xdr:col>
      <xdr:colOff>126364</xdr:colOff>
      <xdr:row>108</xdr:row>
      <xdr:rowOff>156211</xdr:rowOff>
    </xdr:to>
    <xdr:cxnSp macro="">
      <xdr:nvCxnSpPr>
        <xdr:cNvPr id="637" name="直線コネクタ 636"/>
        <xdr:cNvCxnSpPr/>
      </xdr:nvCxnSpPr>
      <xdr:spPr>
        <a:xfrm flipV="1">
          <a:off x="16318864" y="17362932"/>
          <a:ext cx="0" cy="1309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160038</xdr:rowOff>
    </xdr:from>
    <xdr:ext cx="405111" cy="259045"/>
    <xdr:sp macro="" textlink="">
      <xdr:nvSpPr>
        <xdr:cNvPr id="638" name="【庁舎】&#10;有形固定資産減価償却率最小値テキスト"/>
        <xdr:cNvSpPr txBox="1"/>
      </xdr:nvSpPr>
      <xdr:spPr>
        <a:xfrm>
          <a:off x="16357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156211</xdr:rowOff>
    </xdr:from>
    <xdr:to>
      <xdr:col>86</xdr:col>
      <xdr:colOff>25400</xdr:colOff>
      <xdr:row>108</xdr:row>
      <xdr:rowOff>156211</xdr:rowOff>
    </xdr:to>
    <xdr:cxnSp macro="">
      <xdr:nvCxnSpPr>
        <xdr:cNvPr id="639" name="直線コネクタ 638"/>
        <xdr:cNvCxnSpPr/>
      </xdr:nvCxnSpPr>
      <xdr:spPr>
        <a:xfrm>
          <a:off x="16230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164609</xdr:rowOff>
    </xdr:from>
    <xdr:ext cx="405111" cy="259045"/>
    <xdr:sp macro="" textlink="">
      <xdr:nvSpPr>
        <xdr:cNvPr id="640" name="【庁舎】&#10;有形固定資産減価償却率最大値テキスト"/>
        <xdr:cNvSpPr txBox="1"/>
      </xdr:nvSpPr>
      <xdr:spPr>
        <a:xfrm>
          <a:off x="16357600" y="17138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46482</xdr:rowOff>
    </xdr:from>
    <xdr:to>
      <xdr:col>86</xdr:col>
      <xdr:colOff>25400</xdr:colOff>
      <xdr:row>101</xdr:row>
      <xdr:rowOff>46482</xdr:rowOff>
    </xdr:to>
    <xdr:cxnSp macro="">
      <xdr:nvCxnSpPr>
        <xdr:cNvPr id="641" name="直線コネクタ 640"/>
        <xdr:cNvCxnSpPr/>
      </xdr:nvCxnSpPr>
      <xdr:spPr>
        <a:xfrm>
          <a:off x="16230600" y="1736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140988</xdr:rowOff>
    </xdr:from>
    <xdr:ext cx="405111" cy="259045"/>
    <xdr:sp macro="" textlink="">
      <xdr:nvSpPr>
        <xdr:cNvPr id="642" name="【庁舎】&#10;有形固定資産減価償却率平均値テキスト"/>
        <xdr:cNvSpPr txBox="1"/>
      </xdr:nvSpPr>
      <xdr:spPr>
        <a:xfrm>
          <a:off x="16357600" y="17971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162561</xdr:rowOff>
    </xdr:from>
    <xdr:to>
      <xdr:col>85</xdr:col>
      <xdr:colOff>177800</xdr:colOff>
      <xdr:row>105</xdr:row>
      <xdr:rowOff>92711</xdr:rowOff>
    </xdr:to>
    <xdr:sp macro="" textlink="">
      <xdr:nvSpPr>
        <xdr:cNvPr id="643" name="フローチャート: 判断 642"/>
        <xdr:cNvSpPr/>
      </xdr:nvSpPr>
      <xdr:spPr>
        <a:xfrm>
          <a:off x="16268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100837</xdr:rowOff>
    </xdr:from>
    <xdr:to>
      <xdr:col>81</xdr:col>
      <xdr:colOff>101600</xdr:colOff>
      <xdr:row>105</xdr:row>
      <xdr:rowOff>30987</xdr:rowOff>
    </xdr:to>
    <xdr:sp macro="" textlink="">
      <xdr:nvSpPr>
        <xdr:cNvPr id="644" name="フローチャート: 判断 643"/>
        <xdr:cNvSpPr/>
      </xdr:nvSpPr>
      <xdr:spPr>
        <a:xfrm>
          <a:off x="15430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22114</xdr:rowOff>
    </xdr:from>
    <xdr:ext cx="405111" cy="259045"/>
    <xdr:sp macro="" textlink="">
      <xdr:nvSpPr>
        <xdr:cNvPr id="645" name="n_1aveValue【庁舎】&#10;有形固定資産減価償却率"/>
        <xdr:cNvSpPr txBox="1"/>
      </xdr:nvSpPr>
      <xdr:spPr>
        <a:xfrm>
          <a:off x="15266044" y="18024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254</xdr:rowOff>
    </xdr:from>
    <xdr:to>
      <xdr:col>76</xdr:col>
      <xdr:colOff>165100</xdr:colOff>
      <xdr:row>103</xdr:row>
      <xdr:rowOff>101854</xdr:rowOff>
    </xdr:to>
    <xdr:sp macro="" textlink="">
      <xdr:nvSpPr>
        <xdr:cNvPr id="646" name="フローチャート: 判断 645"/>
        <xdr:cNvSpPr/>
      </xdr:nvSpPr>
      <xdr:spPr>
        <a:xfrm>
          <a:off x="14541500" y="1765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118381</xdr:rowOff>
    </xdr:from>
    <xdr:ext cx="405111" cy="259045"/>
    <xdr:sp macro="" textlink="">
      <xdr:nvSpPr>
        <xdr:cNvPr id="647" name="n_2aveValue【庁舎】&#10;有形固定資産減価償却率"/>
        <xdr:cNvSpPr txBox="1"/>
      </xdr:nvSpPr>
      <xdr:spPr>
        <a:xfrm>
          <a:off x="14389744" y="1743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48" name="テキスト ボックス 64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9" name="テキスト ボックス 64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0" name="テキスト ボックス 64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1" name="テキスト ボックス 65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2" name="テキスト ボックス 65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148844</xdr:rowOff>
    </xdr:from>
    <xdr:to>
      <xdr:col>81</xdr:col>
      <xdr:colOff>101600</xdr:colOff>
      <xdr:row>103</xdr:row>
      <xdr:rowOff>78994</xdr:rowOff>
    </xdr:to>
    <xdr:sp macro="" textlink="">
      <xdr:nvSpPr>
        <xdr:cNvPr id="653" name="楕円 652"/>
        <xdr:cNvSpPr/>
      </xdr:nvSpPr>
      <xdr:spPr>
        <a:xfrm>
          <a:off x="15430500" y="1763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95521</xdr:rowOff>
    </xdr:from>
    <xdr:ext cx="405111" cy="259045"/>
    <xdr:sp macro="" textlink="">
      <xdr:nvSpPr>
        <xdr:cNvPr id="654" name="n_1mainValue【庁舎】&#10;有形固定資産減価償却率"/>
        <xdr:cNvSpPr txBox="1"/>
      </xdr:nvSpPr>
      <xdr:spPr>
        <a:xfrm>
          <a:off x="15266044" y="1741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5" name="正方形/長方形 6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6" name="正方形/長方形 6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7" name="正方形/長方形 6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8" name="正方形/長方形 6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9" name="正方形/長方形 6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0" name="正方形/長方形 6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1" name="正方形/長方形 6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2" name="正方形/長方形 6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3" name="テキスト ボックス 6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4" name="直線コネクタ 6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65" name="テキスト ボックス 66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666" name="直線コネクタ 66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7" name="テキスト ボックス 66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8" name="直線コネクタ 66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9" name="テキスト ボックス 66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0" name="直線コネクタ 66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1" name="テキスト ボックス 67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2" name="直線コネクタ 67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3" name="テキスト ボックス 67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4" name="直線コネクタ 67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5" name="テキスト ボックス 67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6" name="直線コネクタ 6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7" name="テキスト ボックス 6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108</xdr:row>
      <xdr:rowOff>142875</xdr:rowOff>
    </xdr:to>
    <xdr:cxnSp macro="">
      <xdr:nvCxnSpPr>
        <xdr:cNvPr id="679" name="直線コネクタ 678"/>
        <xdr:cNvCxnSpPr/>
      </xdr:nvCxnSpPr>
      <xdr:spPr>
        <a:xfrm flipV="1">
          <a:off x="22160864" y="17377411"/>
          <a:ext cx="0" cy="1282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146702</xdr:rowOff>
    </xdr:from>
    <xdr:ext cx="469744" cy="259045"/>
    <xdr:sp macro="" textlink="">
      <xdr:nvSpPr>
        <xdr:cNvPr id="680" name="【庁舎】&#10;一人当たり面積最小値テキスト"/>
        <xdr:cNvSpPr txBox="1"/>
      </xdr:nvSpPr>
      <xdr:spPr>
        <a:xfrm>
          <a:off x="22199600" y="1866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142875</xdr:rowOff>
    </xdr:from>
    <xdr:to>
      <xdr:col>116</xdr:col>
      <xdr:colOff>152400</xdr:colOff>
      <xdr:row>108</xdr:row>
      <xdr:rowOff>142875</xdr:rowOff>
    </xdr:to>
    <xdr:cxnSp macro="">
      <xdr:nvCxnSpPr>
        <xdr:cNvPr id="681" name="直線コネクタ 680"/>
        <xdr:cNvCxnSpPr/>
      </xdr:nvCxnSpPr>
      <xdr:spPr>
        <a:xfrm>
          <a:off x="22072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682" name="【庁舎】&#10;一人当たり面積最大値テキスト"/>
        <xdr:cNvSpPr txBox="1"/>
      </xdr:nvSpPr>
      <xdr:spPr>
        <a:xfrm>
          <a:off x="221996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683" name="直線コネクタ 682"/>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15257</xdr:rowOff>
    </xdr:from>
    <xdr:ext cx="469744" cy="259045"/>
    <xdr:sp macro="" textlink="">
      <xdr:nvSpPr>
        <xdr:cNvPr id="684" name="【庁舎】&#10;一人当たり面積平均値テキスト"/>
        <xdr:cNvSpPr txBox="1"/>
      </xdr:nvSpPr>
      <xdr:spPr>
        <a:xfrm>
          <a:off x="22199600" y="1836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36830</xdr:rowOff>
    </xdr:from>
    <xdr:to>
      <xdr:col>116</xdr:col>
      <xdr:colOff>114300</xdr:colOff>
      <xdr:row>107</xdr:row>
      <xdr:rowOff>138430</xdr:rowOff>
    </xdr:to>
    <xdr:sp macro="" textlink="">
      <xdr:nvSpPr>
        <xdr:cNvPr id="685" name="フローチャート: 判断 684"/>
        <xdr:cNvSpPr/>
      </xdr:nvSpPr>
      <xdr:spPr>
        <a:xfrm>
          <a:off x="22110700" y="1838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59689</xdr:rowOff>
    </xdr:from>
    <xdr:to>
      <xdr:col>112</xdr:col>
      <xdr:colOff>38100</xdr:colOff>
      <xdr:row>106</xdr:row>
      <xdr:rowOff>161289</xdr:rowOff>
    </xdr:to>
    <xdr:sp macro="" textlink="">
      <xdr:nvSpPr>
        <xdr:cNvPr id="686" name="フローチャート: 判断 685"/>
        <xdr:cNvSpPr/>
      </xdr:nvSpPr>
      <xdr:spPr>
        <a:xfrm>
          <a:off x="21272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152416</xdr:rowOff>
    </xdr:from>
    <xdr:ext cx="469744" cy="259045"/>
    <xdr:sp macro="" textlink="">
      <xdr:nvSpPr>
        <xdr:cNvPr id="687" name="n_1aveValue【庁舎】&#10;一人当たり面積"/>
        <xdr:cNvSpPr txBox="1"/>
      </xdr:nvSpPr>
      <xdr:spPr>
        <a:xfrm>
          <a:off x="21075727"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84455</xdr:rowOff>
    </xdr:from>
    <xdr:to>
      <xdr:col>107</xdr:col>
      <xdr:colOff>101600</xdr:colOff>
      <xdr:row>108</xdr:row>
      <xdr:rowOff>14605</xdr:rowOff>
    </xdr:to>
    <xdr:sp macro="" textlink="">
      <xdr:nvSpPr>
        <xdr:cNvPr id="688" name="フローチャート: 判断 687"/>
        <xdr:cNvSpPr/>
      </xdr:nvSpPr>
      <xdr:spPr>
        <a:xfrm>
          <a:off x="20383500" y="1842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31132</xdr:rowOff>
    </xdr:from>
    <xdr:ext cx="469744" cy="259045"/>
    <xdr:sp macro="" textlink="">
      <xdr:nvSpPr>
        <xdr:cNvPr id="689" name="n_2aveValue【庁舎】&#10;一人当たり面積"/>
        <xdr:cNvSpPr txBox="1"/>
      </xdr:nvSpPr>
      <xdr:spPr>
        <a:xfrm>
          <a:off x="20199427" y="1820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90" name="テキスト ボックス 6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1" name="テキスト ボックス 6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2" name="テキスト ボックス 6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3" name="テキスト ボックス 6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4" name="テキスト ボックス 6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141605</xdr:rowOff>
    </xdr:from>
    <xdr:to>
      <xdr:col>112</xdr:col>
      <xdr:colOff>38100</xdr:colOff>
      <xdr:row>104</xdr:row>
      <xdr:rowOff>71755</xdr:rowOff>
    </xdr:to>
    <xdr:sp macro="" textlink="">
      <xdr:nvSpPr>
        <xdr:cNvPr id="695" name="楕円 694"/>
        <xdr:cNvSpPr/>
      </xdr:nvSpPr>
      <xdr:spPr>
        <a:xfrm>
          <a:off x="21272500" y="1780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102</xdr:row>
      <xdr:rowOff>88282</xdr:rowOff>
    </xdr:from>
    <xdr:ext cx="469744" cy="259045"/>
    <xdr:sp macro="" textlink="">
      <xdr:nvSpPr>
        <xdr:cNvPr id="696" name="n_1mainValue【庁舎】&#10;一人当たり面積"/>
        <xdr:cNvSpPr txBox="1"/>
      </xdr:nvSpPr>
      <xdr:spPr>
        <a:xfrm>
          <a:off x="21075727" y="17576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7" name="正方形/長方形 69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8" name="正方形/長方形 69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9" name="テキスト ボックス 69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近年改築を行なった一般廃棄物処理施設、消防施設を除き有形固定資産減価償却率が類似団体平均値よりも高い状況であり、今後、個別施設計画の策定、実施に努め、適正化を図る。（平成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31</a:t>
          </a:r>
          <a:r>
            <a:rPr kumimoji="1" lang="ja-JP" altLang="en-US" sz="1300">
              <a:solidFill>
                <a:schemeClr val="tx1"/>
              </a:solidFill>
              <a:latin typeface="ＭＳ Ｐゴシック" panose="020B0600070205080204" pitchFamily="50" charset="-128"/>
              <a:ea typeface="ＭＳ Ｐゴシック" panose="020B0600070205080204" pitchFamily="50" charset="-128"/>
            </a:rPr>
            <a:t>年</a:t>
          </a:r>
          <a:r>
            <a:rPr kumimoji="1" lang="en-US" altLang="ja-JP" sz="1300">
              <a:solidFill>
                <a:schemeClr val="tx1"/>
              </a:solidFill>
              <a:latin typeface="ＭＳ Ｐゴシック" panose="020B0600070205080204" pitchFamily="50" charset="-128"/>
              <a:ea typeface="ＭＳ Ｐゴシック" panose="020B0600070205080204" pitchFamily="50" charset="-128"/>
            </a:rPr>
            <a:t>3</a:t>
          </a:r>
          <a:r>
            <a:rPr kumimoji="1" lang="ja-JP" altLang="en-US" sz="1300">
              <a:solidFill>
                <a:schemeClr val="tx1"/>
              </a:solidFill>
              <a:latin typeface="ＭＳ Ｐゴシック" panose="020B0600070205080204" pitchFamily="50" charset="-128"/>
              <a:ea typeface="ＭＳ Ｐゴシック" panose="020B0600070205080204" pitchFamily="50" charset="-128"/>
            </a:rPr>
            <a:t>月末時点において固定資産台帳未整備のため、平成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29</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年度数値は表示されていない。）</a:t>
          </a:r>
        </a:p>
        <a:p>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28,292
28,002
429.29
22,417,292
21,474,770
921,206
13,622,811
26,424,276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effectLst/>
            </a:rPr>
            <a:t>　財政基盤が弱いため、財政力指数は類似団体平均を大きく下回っている。地方税の徴収強化、産業振興、企業誘致に積極的に取り組み、財政基盤の強化に努める。</a:t>
          </a:r>
        </a:p>
        <a:p>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124883</xdr:rowOff>
    </xdr:from>
    <xdr:to>
      <xdr:col>23</xdr:col>
      <xdr:colOff>133350</xdr:colOff>
      <xdr:row>44</xdr:row>
      <xdr:rowOff>124883</xdr:rowOff>
    </xdr:to>
    <xdr:cxnSp macro="">
      <xdr:nvCxnSpPr>
        <xdr:cNvPr id="69" name="直線コネクタ 68"/>
        <xdr:cNvCxnSpPr/>
      </xdr:nvCxnSpPr>
      <xdr:spPr>
        <a:xfrm>
          <a:off x="4114800" y="7668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0"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44</xdr:row>
      <xdr:rowOff>124883</xdr:rowOff>
    </xdr:to>
    <xdr:cxnSp macro="">
      <xdr:nvCxnSpPr>
        <xdr:cNvPr id="72" name="直線コネクタ 71"/>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4" name="テキスト ボックス 73"/>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124883</xdr:rowOff>
    </xdr:to>
    <xdr:cxnSp macro="">
      <xdr:nvCxnSpPr>
        <xdr:cNvPr id="75" name="直線コネクタ 74"/>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124883</xdr:rowOff>
    </xdr:to>
    <xdr:cxnSp macro="">
      <xdr:nvCxnSpPr>
        <xdr:cNvPr id="78" name="直線コネクタ 77"/>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80" name="テキスト ボックス 79"/>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74083</xdr:rowOff>
    </xdr:from>
    <xdr:to>
      <xdr:col>23</xdr:col>
      <xdr:colOff>184150</xdr:colOff>
      <xdr:row>45</xdr:row>
      <xdr:rowOff>4233</xdr:rowOff>
    </xdr:to>
    <xdr:sp macro="" textlink="">
      <xdr:nvSpPr>
        <xdr:cNvPr id="88" name="楕円 87"/>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141410</xdr:rowOff>
    </xdr:from>
    <xdr:ext cx="762000" cy="259045"/>
    <xdr:sp macro="" textlink="">
      <xdr:nvSpPr>
        <xdr:cNvPr id="89" name="財政力該当値テキスト"/>
        <xdr:cNvSpPr txBox="1"/>
      </xdr:nvSpPr>
      <xdr:spPr>
        <a:xfrm>
          <a:off x="5041900" y="751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74083</xdr:rowOff>
    </xdr:from>
    <xdr:to>
      <xdr:col>19</xdr:col>
      <xdr:colOff>184150</xdr:colOff>
      <xdr:row>45</xdr:row>
      <xdr:rowOff>4233</xdr:rowOff>
    </xdr:to>
    <xdr:sp macro="" textlink="">
      <xdr:nvSpPr>
        <xdr:cNvPr id="90" name="楕円 89"/>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160460</xdr:rowOff>
    </xdr:from>
    <xdr:ext cx="736600" cy="259045"/>
    <xdr:sp macro="" textlink="">
      <xdr:nvSpPr>
        <xdr:cNvPr id="91" name="テキスト ボックス 90"/>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2" name="楕円 91"/>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3" name="テキスト ボックス 92"/>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4" name="楕円 93"/>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5" name="テキスト ボックス 94"/>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6" name="楕円 95"/>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7" name="テキスト ボックス 96"/>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経常収支比率は、繰上償還の実施による公債費の減などにより改善傾向にあったが、平成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年度から開始された普通交付税の段階的縮減等が影響し、三年度連続で悪化している。今後、より一層、経常一般歳出の削減に努め、経常収支比率の維持、改善を図る。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66</xdr:row>
      <xdr:rowOff>162983</xdr:rowOff>
    </xdr:to>
    <xdr:cxnSp macro="">
      <xdr:nvCxnSpPr>
        <xdr:cNvPr id="127" name="直線コネクタ 126"/>
        <xdr:cNvCxnSpPr/>
      </xdr:nvCxnSpPr>
      <xdr:spPr>
        <a:xfrm flipV="1">
          <a:off x="4953000" y="10240010"/>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108796</xdr:rowOff>
    </xdr:from>
    <xdr:to>
      <xdr:col>23</xdr:col>
      <xdr:colOff>133350</xdr:colOff>
      <xdr:row>63</xdr:row>
      <xdr:rowOff>57996</xdr:rowOff>
    </xdr:to>
    <xdr:cxnSp macro="">
      <xdr:nvCxnSpPr>
        <xdr:cNvPr id="132" name="直線コネクタ 131"/>
        <xdr:cNvCxnSpPr/>
      </xdr:nvCxnSpPr>
      <xdr:spPr>
        <a:xfrm>
          <a:off x="4114800" y="10738696"/>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154957</xdr:rowOff>
    </xdr:from>
    <xdr:ext cx="762000" cy="259045"/>
    <xdr:sp macro="" textlink="">
      <xdr:nvSpPr>
        <xdr:cNvPr id="133" name="財政構造の弾力性平均値テキスト"/>
        <xdr:cNvSpPr txBox="1"/>
      </xdr:nvSpPr>
      <xdr:spPr>
        <a:xfrm>
          <a:off x="5041900" y="1061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52494</xdr:rowOff>
    </xdr:from>
    <xdr:to>
      <xdr:col>19</xdr:col>
      <xdr:colOff>133350</xdr:colOff>
      <xdr:row>62</xdr:row>
      <xdr:rowOff>108796</xdr:rowOff>
    </xdr:to>
    <xdr:cxnSp macro="">
      <xdr:nvCxnSpPr>
        <xdr:cNvPr id="135" name="直線コネクタ 134"/>
        <xdr:cNvCxnSpPr/>
      </xdr:nvCxnSpPr>
      <xdr:spPr>
        <a:xfrm>
          <a:off x="3225800" y="1068239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7" name="テキスト ボックス 136"/>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44450</xdr:rowOff>
    </xdr:from>
    <xdr:to>
      <xdr:col>15</xdr:col>
      <xdr:colOff>82550</xdr:colOff>
      <xdr:row>62</xdr:row>
      <xdr:rowOff>52494</xdr:rowOff>
    </xdr:to>
    <xdr:cxnSp macro="">
      <xdr:nvCxnSpPr>
        <xdr:cNvPr id="138" name="直線コネクタ 137"/>
        <xdr:cNvCxnSpPr/>
      </xdr:nvCxnSpPr>
      <xdr:spPr>
        <a:xfrm>
          <a:off x="2336800" y="106743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25823</xdr:rowOff>
    </xdr:from>
    <xdr:to>
      <xdr:col>15</xdr:col>
      <xdr:colOff>133350</xdr:colOff>
      <xdr:row>62</xdr:row>
      <xdr:rowOff>127423</xdr:rowOff>
    </xdr:to>
    <xdr:sp macro="" textlink="">
      <xdr:nvSpPr>
        <xdr:cNvPr id="139" name="フローチャート: 判断 138"/>
        <xdr:cNvSpPr/>
      </xdr:nvSpPr>
      <xdr:spPr>
        <a:xfrm>
          <a:off x="3175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112200</xdr:rowOff>
    </xdr:from>
    <xdr:ext cx="762000" cy="259045"/>
    <xdr:sp macro="" textlink="">
      <xdr:nvSpPr>
        <xdr:cNvPr id="140" name="テキスト ボックス 139"/>
        <xdr:cNvSpPr txBox="1"/>
      </xdr:nvSpPr>
      <xdr:spPr>
        <a:xfrm>
          <a:off x="2844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44450</xdr:rowOff>
    </xdr:from>
    <xdr:to>
      <xdr:col>11</xdr:col>
      <xdr:colOff>31750</xdr:colOff>
      <xdr:row>62</xdr:row>
      <xdr:rowOff>92710</xdr:rowOff>
    </xdr:to>
    <xdr:cxnSp macro="">
      <xdr:nvCxnSpPr>
        <xdr:cNvPr id="141" name="直線コネクタ 140"/>
        <xdr:cNvCxnSpPr/>
      </xdr:nvCxnSpPr>
      <xdr:spPr>
        <a:xfrm flipV="1">
          <a:off x="1447800" y="106743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122344</xdr:rowOff>
    </xdr:from>
    <xdr:to>
      <xdr:col>11</xdr:col>
      <xdr:colOff>82550</xdr:colOff>
      <xdr:row>63</xdr:row>
      <xdr:rowOff>52494</xdr:rowOff>
    </xdr:to>
    <xdr:sp macro="" textlink="">
      <xdr:nvSpPr>
        <xdr:cNvPr id="142" name="フローチャート: 判断 141"/>
        <xdr:cNvSpPr/>
      </xdr:nvSpPr>
      <xdr:spPr>
        <a:xfrm>
          <a:off x="2286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37271</xdr:rowOff>
    </xdr:from>
    <xdr:ext cx="762000" cy="259045"/>
    <xdr:sp macro="" textlink="">
      <xdr:nvSpPr>
        <xdr:cNvPr id="143" name="テキスト ボックス 142"/>
        <xdr:cNvSpPr txBox="1"/>
      </xdr:nvSpPr>
      <xdr:spPr>
        <a:xfrm>
          <a:off x="1955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9737</xdr:rowOff>
    </xdr:from>
    <xdr:to>
      <xdr:col>7</xdr:col>
      <xdr:colOff>31750</xdr:colOff>
      <xdr:row>62</xdr:row>
      <xdr:rowOff>111337</xdr:rowOff>
    </xdr:to>
    <xdr:sp macro="" textlink="">
      <xdr:nvSpPr>
        <xdr:cNvPr id="144" name="フローチャート: 判断 143"/>
        <xdr:cNvSpPr/>
      </xdr:nvSpPr>
      <xdr:spPr>
        <a:xfrm>
          <a:off x="1397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121514</xdr:rowOff>
    </xdr:from>
    <xdr:ext cx="762000" cy="259045"/>
    <xdr:sp macro="" textlink="">
      <xdr:nvSpPr>
        <xdr:cNvPr id="145" name="テキスト ボックス 144"/>
        <xdr:cNvSpPr txBox="1"/>
      </xdr:nvSpPr>
      <xdr:spPr>
        <a:xfrm>
          <a:off x="1066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7196</xdr:rowOff>
    </xdr:from>
    <xdr:to>
      <xdr:col>23</xdr:col>
      <xdr:colOff>184150</xdr:colOff>
      <xdr:row>63</xdr:row>
      <xdr:rowOff>108796</xdr:rowOff>
    </xdr:to>
    <xdr:sp macro="" textlink="">
      <xdr:nvSpPr>
        <xdr:cNvPr id="151" name="楕円 150"/>
        <xdr:cNvSpPr/>
      </xdr:nvSpPr>
      <xdr:spPr>
        <a:xfrm>
          <a:off x="49022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150723</xdr:rowOff>
    </xdr:from>
    <xdr:ext cx="762000" cy="259045"/>
    <xdr:sp macro="" textlink="">
      <xdr:nvSpPr>
        <xdr:cNvPr id="152" name="財政構造の弾力性該当値テキスト"/>
        <xdr:cNvSpPr txBox="1"/>
      </xdr:nvSpPr>
      <xdr:spPr>
        <a:xfrm>
          <a:off x="5041900" y="1078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57996</xdr:rowOff>
    </xdr:from>
    <xdr:to>
      <xdr:col>19</xdr:col>
      <xdr:colOff>184150</xdr:colOff>
      <xdr:row>62</xdr:row>
      <xdr:rowOff>159596</xdr:rowOff>
    </xdr:to>
    <xdr:sp macro="" textlink="">
      <xdr:nvSpPr>
        <xdr:cNvPr id="153" name="楕円 152"/>
        <xdr:cNvSpPr/>
      </xdr:nvSpPr>
      <xdr:spPr>
        <a:xfrm>
          <a:off x="4064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144373</xdr:rowOff>
    </xdr:from>
    <xdr:ext cx="736600" cy="259045"/>
    <xdr:sp macro="" textlink="">
      <xdr:nvSpPr>
        <xdr:cNvPr id="154" name="テキスト ボックス 153"/>
        <xdr:cNvSpPr txBox="1"/>
      </xdr:nvSpPr>
      <xdr:spPr>
        <a:xfrm>
          <a:off x="3733800" y="1077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1694</xdr:rowOff>
    </xdr:from>
    <xdr:to>
      <xdr:col>15</xdr:col>
      <xdr:colOff>133350</xdr:colOff>
      <xdr:row>62</xdr:row>
      <xdr:rowOff>103294</xdr:rowOff>
    </xdr:to>
    <xdr:sp macro="" textlink="">
      <xdr:nvSpPr>
        <xdr:cNvPr id="155" name="楕円 154"/>
        <xdr:cNvSpPr/>
      </xdr:nvSpPr>
      <xdr:spPr>
        <a:xfrm>
          <a:off x="3175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56" name="テキスト ボックス 155"/>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165100</xdr:rowOff>
    </xdr:from>
    <xdr:to>
      <xdr:col>11</xdr:col>
      <xdr:colOff>82550</xdr:colOff>
      <xdr:row>62</xdr:row>
      <xdr:rowOff>95250</xdr:rowOff>
    </xdr:to>
    <xdr:sp macro="" textlink="">
      <xdr:nvSpPr>
        <xdr:cNvPr id="157" name="楕円 156"/>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105427</xdr:rowOff>
    </xdr:from>
    <xdr:ext cx="762000" cy="259045"/>
    <xdr:sp macro="" textlink="">
      <xdr:nvSpPr>
        <xdr:cNvPr id="158" name="テキスト ボックス 157"/>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41910</xdr:rowOff>
    </xdr:from>
    <xdr:to>
      <xdr:col>7</xdr:col>
      <xdr:colOff>31750</xdr:colOff>
      <xdr:row>62</xdr:row>
      <xdr:rowOff>143510</xdr:rowOff>
    </xdr:to>
    <xdr:sp macro="" textlink="">
      <xdr:nvSpPr>
        <xdr:cNvPr id="159" name="楕円 158"/>
        <xdr:cNvSpPr/>
      </xdr:nvSpPr>
      <xdr:spPr>
        <a:xfrm>
          <a:off x="1397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128287</xdr:rowOff>
    </xdr:from>
    <xdr:ext cx="762000" cy="259045"/>
    <xdr:sp macro="" textlink="">
      <xdr:nvSpPr>
        <xdr:cNvPr id="160" name="テキスト ボックス 159"/>
        <xdr:cNvSpPr txBox="1"/>
      </xdr:nvSpPr>
      <xdr:spPr>
        <a:xfrm>
          <a:off x="1066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[212,925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人件費・物件費等決算額は、類似団体平均を大きく上回っている。行政サービスの低下にならないよう考慮しつつ適正な定員管理を行うとともに、外部委託の活用などにより、コスト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73916</xdr:rowOff>
    </xdr:from>
    <xdr:to>
      <xdr:col>23</xdr:col>
      <xdr:colOff>133350</xdr:colOff>
      <xdr:row>90</xdr:row>
      <xdr:rowOff>1077</xdr:rowOff>
    </xdr:to>
    <xdr:cxnSp macro="">
      <xdr:nvCxnSpPr>
        <xdr:cNvPr id="188" name="直線コネクタ 187"/>
        <xdr:cNvCxnSpPr/>
      </xdr:nvCxnSpPr>
      <xdr:spPr>
        <a:xfrm flipV="1">
          <a:off x="4953000" y="13961366"/>
          <a:ext cx="0" cy="1470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144604</xdr:rowOff>
    </xdr:from>
    <xdr:ext cx="762000" cy="259045"/>
    <xdr:sp macro="" textlink="">
      <xdr:nvSpPr>
        <xdr:cNvPr id="189" name="人件費・物件費等の状況最小値テキスト"/>
        <xdr:cNvSpPr txBox="1"/>
      </xdr:nvSpPr>
      <xdr:spPr>
        <a:xfrm>
          <a:off x="5041900" y="15403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1077</xdr:rowOff>
    </xdr:from>
    <xdr:to>
      <xdr:col>24</xdr:col>
      <xdr:colOff>12700</xdr:colOff>
      <xdr:row>90</xdr:row>
      <xdr:rowOff>1077</xdr:rowOff>
    </xdr:to>
    <xdr:cxnSp macro="">
      <xdr:nvCxnSpPr>
        <xdr:cNvPr id="190" name="直線コネクタ 189"/>
        <xdr:cNvCxnSpPr/>
      </xdr:nvCxnSpPr>
      <xdr:spPr>
        <a:xfrm>
          <a:off x="4864100" y="15431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160293</xdr:rowOff>
    </xdr:from>
    <xdr:ext cx="762000" cy="259045"/>
    <xdr:sp macro="" textlink="">
      <xdr:nvSpPr>
        <xdr:cNvPr id="191" name="人件費・物件費等の状況最大値テキスト"/>
        <xdr:cNvSpPr txBox="1"/>
      </xdr:nvSpPr>
      <xdr:spPr>
        <a:xfrm>
          <a:off x="5041900" y="13704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73916</xdr:rowOff>
    </xdr:from>
    <xdr:to>
      <xdr:col>24</xdr:col>
      <xdr:colOff>12700</xdr:colOff>
      <xdr:row>81</xdr:row>
      <xdr:rowOff>73916</xdr:rowOff>
    </xdr:to>
    <xdr:cxnSp macro="">
      <xdr:nvCxnSpPr>
        <xdr:cNvPr id="192" name="直線コネクタ 191"/>
        <xdr:cNvCxnSpPr/>
      </xdr:nvCxnSpPr>
      <xdr:spPr>
        <a:xfrm>
          <a:off x="4864100" y="1396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54902</xdr:rowOff>
    </xdr:from>
    <xdr:to>
      <xdr:col>23</xdr:col>
      <xdr:colOff>133350</xdr:colOff>
      <xdr:row>87</xdr:row>
      <xdr:rowOff>69284</xdr:rowOff>
    </xdr:to>
    <xdr:cxnSp macro="">
      <xdr:nvCxnSpPr>
        <xdr:cNvPr id="193" name="直線コネクタ 192"/>
        <xdr:cNvCxnSpPr/>
      </xdr:nvCxnSpPr>
      <xdr:spPr>
        <a:xfrm flipV="1">
          <a:off x="4114800" y="14971052"/>
          <a:ext cx="838200" cy="1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5799</xdr:rowOff>
    </xdr:from>
    <xdr:ext cx="762000" cy="259045"/>
    <xdr:sp macro="" textlink="">
      <xdr:nvSpPr>
        <xdr:cNvPr id="194" name="人件費・物件費等の状況平均値テキスト"/>
        <xdr:cNvSpPr txBox="1"/>
      </xdr:nvSpPr>
      <xdr:spPr>
        <a:xfrm>
          <a:off x="5041900" y="1423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160722</xdr:rowOff>
    </xdr:from>
    <xdr:to>
      <xdr:col>23</xdr:col>
      <xdr:colOff>184150</xdr:colOff>
      <xdr:row>84</xdr:row>
      <xdr:rowOff>90872</xdr:rowOff>
    </xdr:to>
    <xdr:sp macro="" textlink="">
      <xdr:nvSpPr>
        <xdr:cNvPr id="195" name="フローチャート: 判断 194"/>
        <xdr:cNvSpPr/>
      </xdr:nvSpPr>
      <xdr:spPr>
        <a:xfrm>
          <a:off x="4902200" y="1439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29237</xdr:rowOff>
    </xdr:from>
    <xdr:to>
      <xdr:col>19</xdr:col>
      <xdr:colOff>133350</xdr:colOff>
      <xdr:row>87</xdr:row>
      <xdr:rowOff>69284</xdr:rowOff>
    </xdr:to>
    <xdr:cxnSp macro="">
      <xdr:nvCxnSpPr>
        <xdr:cNvPr id="196" name="直線コネクタ 195"/>
        <xdr:cNvCxnSpPr/>
      </xdr:nvCxnSpPr>
      <xdr:spPr>
        <a:xfrm>
          <a:off x="3225800" y="14945387"/>
          <a:ext cx="889000" cy="4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155026</xdr:rowOff>
    </xdr:from>
    <xdr:to>
      <xdr:col>19</xdr:col>
      <xdr:colOff>184150</xdr:colOff>
      <xdr:row>84</xdr:row>
      <xdr:rowOff>85176</xdr:rowOff>
    </xdr:to>
    <xdr:sp macro="" textlink="">
      <xdr:nvSpPr>
        <xdr:cNvPr id="197" name="フローチャート: 判断 196"/>
        <xdr:cNvSpPr/>
      </xdr:nvSpPr>
      <xdr:spPr>
        <a:xfrm>
          <a:off x="4064000" y="143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95353</xdr:rowOff>
    </xdr:from>
    <xdr:ext cx="736600" cy="259045"/>
    <xdr:sp macro="" textlink="">
      <xdr:nvSpPr>
        <xdr:cNvPr id="198" name="テキスト ボックス 197"/>
        <xdr:cNvSpPr txBox="1"/>
      </xdr:nvSpPr>
      <xdr:spPr>
        <a:xfrm>
          <a:off x="3733800" y="14154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102043</xdr:rowOff>
    </xdr:from>
    <xdr:to>
      <xdr:col>15</xdr:col>
      <xdr:colOff>82550</xdr:colOff>
      <xdr:row>87</xdr:row>
      <xdr:rowOff>29237</xdr:rowOff>
    </xdr:to>
    <xdr:cxnSp macro="">
      <xdr:nvCxnSpPr>
        <xdr:cNvPr id="199" name="直線コネクタ 198"/>
        <xdr:cNvCxnSpPr/>
      </xdr:nvCxnSpPr>
      <xdr:spPr>
        <a:xfrm>
          <a:off x="2336800" y="14846743"/>
          <a:ext cx="889000" cy="9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150809</xdr:rowOff>
    </xdr:from>
    <xdr:to>
      <xdr:col>15</xdr:col>
      <xdr:colOff>133350</xdr:colOff>
      <xdr:row>84</xdr:row>
      <xdr:rowOff>80959</xdr:rowOff>
    </xdr:to>
    <xdr:sp macro="" textlink="">
      <xdr:nvSpPr>
        <xdr:cNvPr id="200" name="フローチャート: 判断 199"/>
        <xdr:cNvSpPr/>
      </xdr:nvSpPr>
      <xdr:spPr>
        <a:xfrm>
          <a:off x="3175000" y="1438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91136</xdr:rowOff>
    </xdr:from>
    <xdr:ext cx="762000" cy="259045"/>
    <xdr:sp macro="" textlink="">
      <xdr:nvSpPr>
        <xdr:cNvPr id="201" name="テキスト ボックス 200"/>
        <xdr:cNvSpPr txBox="1"/>
      </xdr:nvSpPr>
      <xdr:spPr>
        <a:xfrm>
          <a:off x="2844800" y="1415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102043</xdr:rowOff>
    </xdr:from>
    <xdr:to>
      <xdr:col>11</xdr:col>
      <xdr:colOff>31750</xdr:colOff>
      <xdr:row>86</xdr:row>
      <xdr:rowOff>148344</xdr:rowOff>
    </xdr:to>
    <xdr:cxnSp macro="">
      <xdr:nvCxnSpPr>
        <xdr:cNvPr id="202" name="直線コネクタ 201"/>
        <xdr:cNvCxnSpPr/>
      </xdr:nvCxnSpPr>
      <xdr:spPr>
        <a:xfrm flipV="1">
          <a:off x="1447800" y="14846743"/>
          <a:ext cx="889000" cy="4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103389</xdr:rowOff>
    </xdr:from>
    <xdr:to>
      <xdr:col>11</xdr:col>
      <xdr:colOff>82550</xdr:colOff>
      <xdr:row>84</xdr:row>
      <xdr:rowOff>33539</xdr:rowOff>
    </xdr:to>
    <xdr:sp macro="" textlink="">
      <xdr:nvSpPr>
        <xdr:cNvPr id="203" name="フローチャート: 判断 202"/>
        <xdr:cNvSpPr/>
      </xdr:nvSpPr>
      <xdr:spPr>
        <a:xfrm>
          <a:off x="2286000" y="1433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43716</xdr:rowOff>
    </xdr:from>
    <xdr:ext cx="762000" cy="259045"/>
    <xdr:sp macro="" textlink="">
      <xdr:nvSpPr>
        <xdr:cNvPr id="204" name="テキスト ボックス 203"/>
        <xdr:cNvSpPr txBox="1"/>
      </xdr:nvSpPr>
      <xdr:spPr>
        <a:xfrm>
          <a:off x="1955800" y="14102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57908</xdr:rowOff>
    </xdr:from>
    <xdr:to>
      <xdr:col>7</xdr:col>
      <xdr:colOff>31750</xdr:colOff>
      <xdr:row>83</xdr:row>
      <xdr:rowOff>159508</xdr:rowOff>
    </xdr:to>
    <xdr:sp macro="" textlink="">
      <xdr:nvSpPr>
        <xdr:cNvPr id="205" name="フローチャート: 判断 204"/>
        <xdr:cNvSpPr/>
      </xdr:nvSpPr>
      <xdr:spPr>
        <a:xfrm>
          <a:off x="1397000" y="142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169685</xdr:rowOff>
    </xdr:from>
    <xdr:ext cx="762000" cy="259045"/>
    <xdr:sp macro="" textlink="">
      <xdr:nvSpPr>
        <xdr:cNvPr id="206" name="テキスト ボックス 205"/>
        <xdr:cNvSpPr txBox="1"/>
      </xdr:nvSpPr>
      <xdr:spPr>
        <a:xfrm>
          <a:off x="1066800" y="14057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4102</xdr:rowOff>
    </xdr:from>
    <xdr:to>
      <xdr:col>23</xdr:col>
      <xdr:colOff>184150</xdr:colOff>
      <xdr:row>87</xdr:row>
      <xdr:rowOff>105702</xdr:rowOff>
    </xdr:to>
    <xdr:sp macro="" textlink="">
      <xdr:nvSpPr>
        <xdr:cNvPr id="212" name="楕円 211"/>
        <xdr:cNvSpPr/>
      </xdr:nvSpPr>
      <xdr:spPr>
        <a:xfrm>
          <a:off x="4902200" y="1492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147629</xdr:rowOff>
    </xdr:from>
    <xdr:ext cx="762000" cy="259045"/>
    <xdr:sp macro="" textlink="">
      <xdr:nvSpPr>
        <xdr:cNvPr id="213" name="人件費・物件費等の状況該当値テキスト"/>
        <xdr:cNvSpPr txBox="1"/>
      </xdr:nvSpPr>
      <xdr:spPr>
        <a:xfrm>
          <a:off x="5041900" y="148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18484</xdr:rowOff>
    </xdr:from>
    <xdr:to>
      <xdr:col>19</xdr:col>
      <xdr:colOff>184150</xdr:colOff>
      <xdr:row>87</xdr:row>
      <xdr:rowOff>120084</xdr:rowOff>
    </xdr:to>
    <xdr:sp macro="" textlink="">
      <xdr:nvSpPr>
        <xdr:cNvPr id="214" name="楕円 213"/>
        <xdr:cNvSpPr/>
      </xdr:nvSpPr>
      <xdr:spPr>
        <a:xfrm>
          <a:off x="4064000" y="149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104861</xdr:rowOff>
    </xdr:from>
    <xdr:ext cx="736600" cy="259045"/>
    <xdr:sp macro="" textlink="">
      <xdr:nvSpPr>
        <xdr:cNvPr id="215" name="テキスト ボックス 214"/>
        <xdr:cNvSpPr txBox="1"/>
      </xdr:nvSpPr>
      <xdr:spPr>
        <a:xfrm>
          <a:off x="3733800" y="150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149887</xdr:rowOff>
    </xdr:from>
    <xdr:to>
      <xdr:col>15</xdr:col>
      <xdr:colOff>133350</xdr:colOff>
      <xdr:row>87</xdr:row>
      <xdr:rowOff>80037</xdr:rowOff>
    </xdr:to>
    <xdr:sp macro="" textlink="">
      <xdr:nvSpPr>
        <xdr:cNvPr id="216" name="楕円 215"/>
        <xdr:cNvSpPr/>
      </xdr:nvSpPr>
      <xdr:spPr>
        <a:xfrm>
          <a:off x="3175000" y="148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64814</xdr:rowOff>
    </xdr:from>
    <xdr:ext cx="762000" cy="259045"/>
    <xdr:sp macro="" textlink="">
      <xdr:nvSpPr>
        <xdr:cNvPr id="217" name="テキスト ボックス 216"/>
        <xdr:cNvSpPr txBox="1"/>
      </xdr:nvSpPr>
      <xdr:spPr>
        <a:xfrm>
          <a:off x="2844800" y="14980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51243</xdr:rowOff>
    </xdr:from>
    <xdr:to>
      <xdr:col>11</xdr:col>
      <xdr:colOff>82550</xdr:colOff>
      <xdr:row>86</xdr:row>
      <xdr:rowOff>152843</xdr:rowOff>
    </xdr:to>
    <xdr:sp macro="" textlink="">
      <xdr:nvSpPr>
        <xdr:cNvPr id="218" name="楕円 217"/>
        <xdr:cNvSpPr/>
      </xdr:nvSpPr>
      <xdr:spPr>
        <a:xfrm>
          <a:off x="2286000" y="1479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137620</xdr:rowOff>
    </xdr:from>
    <xdr:ext cx="762000" cy="259045"/>
    <xdr:sp macro="" textlink="">
      <xdr:nvSpPr>
        <xdr:cNvPr id="219" name="テキスト ボックス 218"/>
        <xdr:cNvSpPr txBox="1"/>
      </xdr:nvSpPr>
      <xdr:spPr>
        <a:xfrm>
          <a:off x="1955800" y="1488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97544</xdr:rowOff>
    </xdr:from>
    <xdr:to>
      <xdr:col>7</xdr:col>
      <xdr:colOff>31750</xdr:colOff>
      <xdr:row>87</xdr:row>
      <xdr:rowOff>27694</xdr:rowOff>
    </xdr:to>
    <xdr:sp macro="" textlink="">
      <xdr:nvSpPr>
        <xdr:cNvPr id="220" name="楕円 219"/>
        <xdr:cNvSpPr/>
      </xdr:nvSpPr>
      <xdr:spPr>
        <a:xfrm>
          <a:off x="1397000" y="148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12471</xdr:rowOff>
    </xdr:from>
    <xdr:ext cx="762000" cy="259045"/>
    <xdr:sp macro="" textlink="">
      <xdr:nvSpPr>
        <xdr:cNvPr id="221" name="テキスト ボックス 220"/>
        <xdr:cNvSpPr txBox="1"/>
      </xdr:nvSpPr>
      <xdr:spPr>
        <a:xfrm>
          <a:off x="1066800" y="149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　市町村合併以降、類似団体平均と同水準で推移しているが、今後も適正な定員管理に努め、縮減に努める。</a:t>
          </a:r>
          <a:endParaRPr kumimoji="1" lang="en-US" altLang="ja-JP" sz="1300" b="0" i="0" baseline="0">
            <a:solidFill>
              <a:schemeClr val="dk1"/>
            </a:solidFill>
            <a:effectLst/>
            <a:latin typeface="+mn-lt"/>
            <a:ea typeface="+mn-ea"/>
            <a:cs typeface="+mn-cs"/>
          </a:endParaRPr>
        </a:p>
        <a:p>
          <a:pPr eaLnBrk="1" fontAlgn="auto" latinLnBrk="0" hangingPunct="1"/>
          <a:r>
            <a:rPr kumimoji="1" lang="ja-JP" altLang="en-US" sz="1300" b="0" i="0" baseline="0">
              <a:solidFill>
                <a:schemeClr val="dk1"/>
              </a:solidFill>
              <a:effectLst/>
              <a:latin typeface="+mn-lt"/>
              <a:ea typeface="+mn-ea"/>
              <a:cs typeface="+mn-cs"/>
            </a:rPr>
            <a:t>　なお、</a:t>
          </a:r>
          <a:r>
            <a:rPr kumimoji="1" lang="en-US" altLang="ja-JP" sz="1300" b="0" i="0" baseline="0">
              <a:solidFill>
                <a:schemeClr val="dk1"/>
              </a:solidFill>
              <a:effectLst/>
              <a:latin typeface="+mn-lt"/>
              <a:ea typeface="+mn-ea"/>
              <a:cs typeface="+mn-cs"/>
            </a:rPr>
            <a:t>H29</a:t>
          </a:r>
          <a:r>
            <a:rPr kumimoji="1" lang="ja-JP" altLang="en-US" sz="1300" b="0" i="0" baseline="0">
              <a:solidFill>
                <a:schemeClr val="dk1"/>
              </a:solidFill>
              <a:effectLst/>
              <a:latin typeface="+mn-lt"/>
              <a:ea typeface="+mn-ea"/>
              <a:cs typeface="+mn-cs"/>
            </a:rPr>
            <a:t>数値については、当該資料作成時点において、平成</a:t>
          </a:r>
          <a:r>
            <a:rPr kumimoji="1" lang="en-US" altLang="ja-JP" sz="1300" b="0" i="0" baseline="0">
              <a:solidFill>
                <a:schemeClr val="dk1"/>
              </a:solidFill>
              <a:effectLst/>
              <a:latin typeface="+mn-lt"/>
              <a:ea typeface="+mn-ea"/>
              <a:cs typeface="+mn-cs"/>
            </a:rPr>
            <a:t>30</a:t>
          </a:r>
          <a:r>
            <a:rPr kumimoji="1" lang="ja-JP" altLang="en-US" sz="1300" b="0" i="0" baseline="0">
              <a:solidFill>
                <a:schemeClr val="dk1"/>
              </a:solidFill>
              <a:effectLst/>
              <a:latin typeface="+mn-lt"/>
              <a:ea typeface="+mn-ea"/>
              <a:cs typeface="+mn-cs"/>
            </a:rPr>
            <a:t>年調査結果が未公表のため、前年度数値を引用している。」 </a:t>
          </a:r>
          <a:endParaRPr lang="ja-JP" altLang="ja-JP" sz="13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89</xdr:row>
      <xdr:rowOff>104321</xdr:rowOff>
    </xdr:to>
    <xdr:cxnSp macro="">
      <xdr:nvCxnSpPr>
        <xdr:cNvPr id="252" name="直線コネクタ 251"/>
        <xdr:cNvCxnSpPr/>
      </xdr:nvCxnSpPr>
      <xdr:spPr>
        <a:xfrm flipV="1">
          <a:off x="17018000" y="13932807"/>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3"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4" name="直線コネクタ 253"/>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5" name="給与水準   （国との比較）最大値テキスト"/>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6" name="直線コネクタ 255"/>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135164</xdr:rowOff>
    </xdr:from>
    <xdr:to>
      <xdr:col>81</xdr:col>
      <xdr:colOff>44450</xdr:colOff>
      <xdr:row>85</xdr:row>
      <xdr:rowOff>135164</xdr:rowOff>
    </xdr:to>
    <xdr:cxnSp macro="">
      <xdr:nvCxnSpPr>
        <xdr:cNvPr id="257" name="直線コネクタ 256"/>
        <xdr:cNvCxnSpPr/>
      </xdr:nvCxnSpPr>
      <xdr:spPr>
        <a:xfrm>
          <a:off x="16179800" y="147084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58" name="給与水準   （国との比較）平均値テキスト"/>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117929</xdr:rowOff>
    </xdr:from>
    <xdr:to>
      <xdr:col>77</xdr:col>
      <xdr:colOff>44450</xdr:colOff>
      <xdr:row>85</xdr:row>
      <xdr:rowOff>135164</xdr:rowOff>
    </xdr:to>
    <xdr:cxnSp macro="">
      <xdr:nvCxnSpPr>
        <xdr:cNvPr id="260" name="直線コネクタ 259"/>
        <xdr:cNvCxnSpPr/>
      </xdr:nvCxnSpPr>
      <xdr:spPr>
        <a:xfrm>
          <a:off x="15290800" y="1469117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1" name="フローチャート: 判断 260"/>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62" name="テキスト ボックス 261"/>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168729</xdr:rowOff>
    </xdr:from>
    <xdr:to>
      <xdr:col>72</xdr:col>
      <xdr:colOff>203200</xdr:colOff>
      <xdr:row>85</xdr:row>
      <xdr:rowOff>117929</xdr:rowOff>
    </xdr:to>
    <xdr:cxnSp macro="">
      <xdr:nvCxnSpPr>
        <xdr:cNvPr id="263" name="直線コネクタ 262"/>
        <xdr:cNvCxnSpPr/>
      </xdr:nvCxnSpPr>
      <xdr:spPr>
        <a:xfrm>
          <a:off x="14401800" y="1457052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4" name="フローチャート: 判断 263"/>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65" name="テキスト ボックス 264"/>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48079</xdr:rowOff>
    </xdr:from>
    <xdr:to>
      <xdr:col>68</xdr:col>
      <xdr:colOff>152400</xdr:colOff>
      <xdr:row>84</xdr:row>
      <xdr:rowOff>168729</xdr:rowOff>
    </xdr:to>
    <xdr:cxnSp macro="">
      <xdr:nvCxnSpPr>
        <xdr:cNvPr id="266" name="直線コネクタ 265"/>
        <xdr:cNvCxnSpPr/>
      </xdr:nvCxnSpPr>
      <xdr:spPr>
        <a:xfrm>
          <a:off x="13512800" y="1444987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7" name="フローチャート: 判断 266"/>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8" name="テキスト ボックス 267"/>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69" name="フローチャート: 判断 268"/>
        <xdr:cNvSpPr/>
      </xdr:nvSpPr>
      <xdr:spPr>
        <a:xfrm>
          <a:off x="13462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32856</xdr:rowOff>
    </xdr:from>
    <xdr:ext cx="762000" cy="259045"/>
    <xdr:sp macro="" textlink="">
      <xdr:nvSpPr>
        <xdr:cNvPr id="270" name="テキスト ボックス 269"/>
        <xdr:cNvSpPr txBox="1"/>
      </xdr:nvSpPr>
      <xdr:spPr>
        <a:xfrm>
          <a:off x="13131800" y="146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76" name="楕円 275"/>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56441</xdr:rowOff>
    </xdr:from>
    <xdr:ext cx="762000" cy="259045"/>
    <xdr:sp macro="" textlink="">
      <xdr:nvSpPr>
        <xdr:cNvPr id="277" name="給与水準   （国との比較）該当値テキスト"/>
        <xdr:cNvSpPr txBox="1"/>
      </xdr:nvSpPr>
      <xdr:spPr>
        <a:xfrm>
          <a:off x="17106900" y="146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84364</xdr:rowOff>
    </xdr:from>
    <xdr:to>
      <xdr:col>77</xdr:col>
      <xdr:colOff>95250</xdr:colOff>
      <xdr:row>86</xdr:row>
      <xdr:rowOff>14514</xdr:rowOff>
    </xdr:to>
    <xdr:sp macro="" textlink="">
      <xdr:nvSpPr>
        <xdr:cNvPr id="278" name="楕円 277"/>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79" name="テキスト ボックス 278"/>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67129</xdr:rowOff>
    </xdr:from>
    <xdr:to>
      <xdr:col>73</xdr:col>
      <xdr:colOff>44450</xdr:colOff>
      <xdr:row>85</xdr:row>
      <xdr:rowOff>168729</xdr:rowOff>
    </xdr:to>
    <xdr:sp macro="" textlink="">
      <xdr:nvSpPr>
        <xdr:cNvPr id="280" name="楕円 279"/>
        <xdr:cNvSpPr/>
      </xdr:nvSpPr>
      <xdr:spPr>
        <a:xfrm>
          <a:off x="15240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7456</xdr:rowOff>
    </xdr:from>
    <xdr:ext cx="762000" cy="259045"/>
    <xdr:sp macro="" textlink="">
      <xdr:nvSpPr>
        <xdr:cNvPr id="281" name="テキスト ボックス 280"/>
        <xdr:cNvSpPr txBox="1"/>
      </xdr:nvSpPr>
      <xdr:spPr>
        <a:xfrm>
          <a:off x="14909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117929</xdr:rowOff>
    </xdr:from>
    <xdr:to>
      <xdr:col>68</xdr:col>
      <xdr:colOff>203200</xdr:colOff>
      <xdr:row>85</xdr:row>
      <xdr:rowOff>48079</xdr:rowOff>
    </xdr:to>
    <xdr:sp macro="" textlink="">
      <xdr:nvSpPr>
        <xdr:cNvPr id="282" name="楕円 281"/>
        <xdr:cNvSpPr/>
      </xdr:nvSpPr>
      <xdr:spPr>
        <a:xfrm>
          <a:off x="14351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58256</xdr:rowOff>
    </xdr:from>
    <xdr:ext cx="762000" cy="259045"/>
    <xdr:sp macro="" textlink="">
      <xdr:nvSpPr>
        <xdr:cNvPr id="283" name="テキスト ボックス 282"/>
        <xdr:cNvSpPr txBox="1"/>
      </xdr:nvSpPr>
      <xdr:spPr>
        <a:xfrm>
          <a:off x="14020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168729</xdr:rowOff>
    </xdr:from>
    <xdr:to>
      <xdr:col>64</xdr:col>
      <xdr:colOff>152400</xdr:colOff>
      <xdr:row>84</xdr:row>
      <xdr:rowOff>98879</xdr:rowOff>
    </xdr:to>
    <xdr:sp macro="" textlink="">
      <xdr:nvSpPr>
        <xdr:cNvPr id="284" name="楕円 283"/>
        <xdr:cNvSpPr/>
      </xdr:nvSpPr>
      <xdr:spPr>
        <a:xfrm>
          <a:off x="13462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109056</xdr:rowOff>
    </xdr:from>
    <xdr:ext cx="762000" cy="259045"/>
    <xdr:sp macro="" textlink="">
      <xdr:nvSpPr>
        <xdr:cNvPr id="285" name="テキスト ボックス 284"/>
        <xdr:cNvSpPr txBox="1"/>
      </xdr:nvSpPr>
      <xdr:spPr>
        <a:xfrm>
          <a:off x="13131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美作市定員適正化計画により、職員数の削減に努めてきたが、同時に人口も減少しているため、大幅な数値の改善はなされていない。</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　今後も定員適正化計画に基づき、事務事業の見直しやアウトソーシングの活用等を行い、より適正な定員管理に努める。</a:t>
          </a:r>
          <a:endParaRPr lang="ja-JP" altLang="ja-JP" sz="13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114935</xdr:rowOff>
    </xdr:from>
    <xdr:to>
      <xdr:col>81</xdr:col>
      <xdr:colOff>44450</xdr:colOff>
      <xdr:row>66</xdr:row>
      <xdr:rowOff>132534</xdr:rowOff>
    </xdr:to>
    <xdr:cxnSp macro="">
      <xdr:nvCxnSpPr>
        <xdr:cNvPr id="317" name="直線コネクタ 316"/>
        <xdr:cNvCxnSpPr/>
      </xdr:nvCxnSpPr>
      <xdr:spPr>
        <a:xfrm flipV="1">
          <a:off x="17018000" y="10059035"/>
          <a:ext cx="0" cy="1389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104611</xdr:rowOff>
    </xdr:from>
    <xdr:ext cx="762000" cy="259045"/>
    <xdr:sp macro="" textlink="">
      <xdr:nvSpPr>
        <xdr:cNvPr id="318" name="定員管理の状況最小値テキスト"/>
        <xdr:cNvSpPr txBox="1"/>
      </xdr:nvSpPr>
      <xdr:spPr>
        <a:xfrm>
          <a:off x="17106900" y="11420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132534</xdr:rowOff>
    </xdr:from>
    <xdr:to>
      <xdr:col>81</xdr:col>
      <xdr:colOff>133350</xdr:colOff>
      <xdr:row>66</xdr:row>
      <xdr:rowOff>132534</xdr:rowOff>
    </xdr:to>
    <xdr:cxnSp macro="">
      <xdr:nvCxnSpPr>
        <xdr:cNvPr id="319" name="直線コネクタ 318"/>
        <xdr:cNvCxnSpPr/>
      </xdr:nvCxnSpPr>
      <xdr:spPr>
        <a:xfrm>
          <a:off x="16929100" y="11448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29862</xdr:rowOff>
    </xdr:from>
    <xdr:ext cx="762000" cy="259045"/>
    <xdr:sp macro="" textlink="">
      <xdr:nvSpPr>
        <xdr:cNvPr id="320" name="定員管理の状況最大値テキスト"/>
        <xdr:cNvSpPr txBox="1"/>
      </xdr:nvSpPr>
      <xdr:spPr>
        <a:xfrm>
          <a:off x="17106900" y="980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114935</xdr:rowOff>
    </xdr:from>
    <xdr:to>
      <xdr:col>81</xdr:col>
      <xdr:colOff>133350</xdr:colOff>
      <xdr:row>58</xdr:row>
      <xdr:rowOff>114935</xdr:rowOff>
    </xdr:to>
    <xdr:cxnSp macro="">
      <xdr:nvCxnSpPr>
        <xdr:cNvPr id="321" name="直線コネクタ 320"/>
        <xdr:cNvCxnSpPr/>
      </xdr:nvCxnSpPr>
      <xdr:spPr>
        <a:xfrm>
          <a:off x="16929100" y="1005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72209</xdr:rowOff>
    </xdr:from>
    <xdr:to>
      <xdr:col>81</xdr:col>
      <xdr:colOff>44450</xdr:colOff>
      <xdr:row>66</xdr:row>
      <xdr:rowOff>111851</xdr:rowOff>
    </xdr:to>
    <xdr:cxnSp macro="">
      <xdr:nvCxnSpPr>
        <xdr:cNvPr id="322" name="直線コネクタ 321"/>
        <xdr:cNvCxnSpPr/>
      </xdr:nvCxnSpPr>
      <xdr:spPr>
        <a:xfrm>
          <a:off x="16179800" y="11387909"/>
          <a:ext cx="838200" cy="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40294</xdr:rowOff>
    </xdr:from>
    <xdr:ext cx="762000" cy="259045"/>
    <xdr:sp macro="" textlink="">
      <xdr:nvSpPr>
        <xdr:cNvPr id="323" name="定員管理の状況平均値テキスト"/>
        <xdr:cNvSpPr txBox="1"/>
      </xdr:nvSpPr>
      <xdr:spPr>
        <a:xfrm>
          <a:off x="17106900" y="10327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23767</xdr:rowOff>
    </xdr:from>
    <xdr:to>
      <xdr:col>81</xdr:col>
      <xdr:colOff>95250</xdr:colOff>
      <xdr:row>61</xdr:row>
      <xdr:rowOff>125367</xdr:rowOff>
    </xdr:to>
    <xdr:sp macro="" textlink="">
      <xdr:nvSpPr>
        <xdr:cNvPr id="324" name="フローチャート: 判断 323"/>
        <xdr:cNvSpPr/>
      </xdr:nvSpPr>
      <xdr:spPr>
        <a:xfrm>
          <a:off x="169672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72209</xdr:rowOff>
    </xdr:from>
    <xdr:to>
      <xdr:col>77</xdr:col>
      <xdr:colOff>44450</xdr:colOff>
      <xdr:row>66</xdr:row>
      <xdr:rowOff>132534</xdr:rowOff>
    </xdr:to>
    <xdr:cxnSp macro="">
      <xdr:nvCxnSpPr>
        <xdr:cNvPr id="325" name="直線コネクタ 324"/>
        <xdr:cNvCxnSpPr/>
      </xdr:nvCxnSpPr>
      <xdr:spPr>
        <a:xfrm flipV="1">
          <a:off x="15290800" y="1138790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46174</xdr:rowOff>
    </xdr:from>
    <xdr:to>
      <xdr:col>77</xdr:col>
      <xdr:colOff>95250</xdr:colOff>
      <xdr:row>61</xdr:row>
      <xdr:rowOff>147774</xdr:rowOff>
    </xdr:to>
    <xdr:sp macro="" textlink="">
      <xdr:nvSpPr>
        <xdr:cNvPr id="326" name="フローチャート: 判断 325"/>
        <xdr:cNvSpPr/>
      </xdr:nvSpPr>
      <xdr:spPr>
        <a:xfrm>
          <a:off x="16129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157951</xdr:rowOff>
    </xdr:from>
    <xdr:ext cx="736600" cy="259045"/>
    <xdr:sp macro="" textlink="">
      <xdr:nvSpPr>
        <xdr:cNvPr id="327" name="テキスト ボックス 326"/>
        <xdr:cNvSpPr txBox="1"/>
      </xdr:nvSpPr>
      <xdr:spPr>
        <a:xfrm>
          <a:off x="15798800" y="10273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85997</xdr:rowOff>
    </xdr:from>
    <xdr:to>
      <xdr:col>72</xdr:col>
      <xdr:colOff>203200</xdr:colOff>
      <xdr:row>66</xdr:row>
      <xdr:rowOff>132534</xdr:rowOff>
    </xdr:to>
    <xdr:cxnSp macro="">
      <xdr:nvCxnSpPr>
        <xdr:cNvPr id="328" name="直線コネクタ 327"/>
        <xdr:cNvCxnSpPr/>
      </xdr:nvCxnSpPr>
      <xdr:spPr>
        <a:xfrm>
          <a:off x="14401800" y="11401697"/>
          <a:ext cx="889000" cy="4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80645</xdr:rowOff>
    </xdr:from>
    <xdr:to>
      <xdr:col>73</xdr:col>
      <xdr:colOff>44450</xdr:colOff>
      <xdr:row>62</xdr:row>
      <xdr:rowOff>10795</xdr:rowOff>
    </xdr:to>
    <xdr:sp macro="" textlink="">
      <xdr:nvSpPr>
        <xdr:cNvPr id="329" name="フローチャート: 判断 328"/>
        <xdr:cNvSpPr/>
      </xdr:nvSpPr>
      <xdr:spPr>
        <a:xfrm>
          <a:off x="15240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20972</xdr:rowOff>
    </xdr:from>
    <xdr:ext cx="762000" cy="259045"/>
    <xdr:sp macro="" textlink="">
      <xdr:nvSpPr>
        <xdr:cNvPr id="330" name="テキスト ボックス 329"/>
        <xdr:cNvSpPr txBox="1"/>
      </xdr:nvSpPr>
      <xdr:spPr>
        <a:xfrm>
          <a:off x="14909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23949</xdr:rowOff>
    </xdr:from>
    <xdr:to>
      <xdr:col>68</xdr:col>
      <xdr:colOff>152400</xdr:colOff>
      <xdr:row>66</xdr:row>
      <xdr:rowOff>85997</xdr:rowOff>
    </xdr:to>
    <xdr:cxnSp macro="">
      <xdr:nvCxnSpPr>
        <xdr:cNvPr id="331" name="直線コネクタ 330"/>
        <xdr:cNvCxnSpPr/>
      </xdr:nvCxnSpPr>
      <xdr:spPr>
        <a:xfrm>
          <a:off x="13512800" y="11339649"/>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8255</xdr:rowOff>
    </xdr:from>
    <xdr:to>
      <xdr:col>68</xdr:col>
      <xdr:colOff>203200</xdr:colOff>
      <xdr:row>61</xdr:row>
      <xdr:rowOff>109855</xdr:rowOff>
    </xdr:to>
    <xdr:sp macro="" textlink="">
      <xdr:nvSpPr>
        <xdr:cNvPr id="332" name="フローチャート: 判断 331"/>
        <xdr:cNvSpPr/>
      </xdr:nvSpPr>
      <xdr:spPr>
        <a:xfrm>
          <a:off x="14351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120032</xdr:rowOff>
    </xdr:from>
    <xdr:ext cx="762000" cy="259045"/>
    <xdr:sp macro="" textlink="">
      <xdr:nvSpPr>
        <xdr:cNvPr id="333" name="テキスト ボックス 332"/>
        <xdr:cNvSpPr txBox="1"/>
      </xdr:nvSpPr>
      <xdr:spPr>
        <a:xfrm>
          <a:off x="14020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3084</xdr:rowOff>
    </xdr:from>
    <xdr:to>
      <xdr:col>64</xdr:col>
      <xdr:colOff>152400</xdr:colOff>
      <xdr:row>61</xdr:row>
      <xdr:rowOff>104684</xdr:rowOff>
    </xdr:to>
    <xdr:sp macro="" textlink="">
      <xdr:nvSpPr>
        <xdr:cNvPr id="334" name="フローチャート: 判断 333"/>
        <xdr:cNvSpPr/>
      </xdr:nvSpPr>
      <xdr:spPr>
        <a:xfrm>
          <a:off x="13462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114861</xdr:rowOff>
    </xdr:from>
    <xdr:ext cx="762000" cy="259045"/>
    <xdr:sp macro="" textlink="">
      <xdr:nvSpPr>
        <xdr:cNvPr id="335" name="テキスト ボックス 334"/>
        <xdr:cNvSpPr txBox="1"/>
      </xdr:nvSpPr>
      <xdr:spPr>
        <a:xfrm>
          <a:off x="13131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61051</xdr:rowOff>
    </xdr:from>
    <xdr:to>
      <xdr:col>81</xdr:col>
      <xdr:colOff>95250</xdr:colOff>
      <xdr:row>66</xdr:row>
      <xdr:rowOff>162651</xdr:rowOff>
    </xdr:to>
    <xdr:sp macro="" textlink="">
      <xdr:nvSpPr>
        <xdr:cNvPr id="341" name="楕円 340"/>
        <xdr:cNvSpPr/>
      </xdr:nvSpPr>
      <xdr:spPr>
        <a:xfrm>
          <a:off x="16967200" y="1137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128378</xdr:rowOff>
    </xdr:from>
    <xdr:ext cx="762000" cy="259045"/>
    <xdr:sp macro="" textlink="">
      <xdr:nvSpPr>
        <xdr:cNvPr id="342" name="定員管理の状況該当値テキスト"/>
        <xdr:cNvSpPr txBox="1"/>
      </xdr:nvSpPr>
      <xdr:spPr>
        <a:xfrm>
          <a:off x="17106900" y="11272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21409</xdr:rowOff>
    </xdr:from>
    <xdr:to>
      <xdr:col>77</xdr:col>
      <xdr:colOff>95250</xdr:colOff>
      <xdr:row>66</xdr:row>
      <xdr:rowOff>123009</xdr:rowOff>
    </xdr:to>
    <xdr:sp macro="" textlink="">
      <xdr:nvSpPr>
        <xdr:cNvPr id="343" name="楕円 342"/>
        <xdr:cNvSpPr/>
      </xdr:nvSpPr>
      <xdr:spPr>
        <a:xfrm>
          <a:off x="16129000" y="1133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107786</xdr:rowOff>
    </xdr:from>
    <xdr:ext cx="736600" cy="259045"/>
    <xdr:sp macro="" textlink="">
      <xdr:nvSpPr>
        <xdr:cNvPr id="344" name="テキスト ボックス 343"/>
        <xdr:cNvSpPr txBox="1"/>
      </xdr:nvSpPr>
      <xdr:spPr>
        <a:xfrm>
          <a:off x="15798800" y="11423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81734</xdr:rowOff>
    </xdr:from>
    <xdr:to>
      <xdr:col>73</xdr:col>
      <xdr:colOff>44450</xdr:colOff>
      <xdr:row>67</xdr:row>
      <xdr:rowOff>11884</xdr:rowOff>
    </xdr:to>
    <xdr:sp macro="" textlink="">
      <xdr:nvSpPr>
        <xdr:cNvPr id="345" name="楕円 344"/>
        <xdr:cNvSpPr/>
      </xdr:nvSpPr>
      <xdr:spPr>
        <a:xfrm>
          <a:off x="15240000" y="1139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168111</xdr:rowOff>
    </xdr:from>
    <xdr:ext cx="762000" cy="259045"/>
    <xdr:sp macro="" textlink="">
      <xdr:nvSpPr>
        <xdr:cNvPr id="346" name="テキスト ボックス 345"/>
        <xdr:cNvSpPr txBox="1"/>
      </xdr:nvSpPr>
      <xdr:spPr>
        <a:xfrm>
          <a:off x="14909800" y="11483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35197</xdr:rowOff>
    </xdr:from>
    <xdr:to>
      <xdr:col>68</xdr:col>
      <xdr:colOff>203200</xdr:colOff>
      <xdr:row>66</xdr:row>
      <xdr:rowOff>136797</xdr:rowOff>
    </xdr:to>
    <xdr:sp macro="" textlink="">
      <xdr:nvSpPr>
        <xdr:cNvPr id="347" name="楕円 346"/>
        <xdr:cNvSpPr/>
      </xdr:nvSpPr>
      <xdr:spPr>
        <a:xfrm>
          <a:off x="14351000" y="1135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121574</xdr:rowOff>
    </xdr:from>
    <xdr:ext cx="762000" cy="259045"/>
    <xdr:sp macro="" textlink="">
      <xdr:nvSpPr>
        <xdr:cNvPr id="348" name="テキスト ボックス 347"/>
        <xdr:cNvSpPr txBox="1"/>
      </xdr:nvSpPr>
      <xdr:spPr>
        <a:xfrm>
          <a:off x="14020800" y="11437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144599</xdr:rowOff>
    </xdr:from>
    <xdr:to>
      <xdr:col>64</xdr:col>
      <xdr:colOff>152400</xdr:colOff>
      <xdr:row>66</xdr:row>
      <xdr:rowOff>74749</xdr:rowOff>
    </xdr:to>
    <xdr:sp macro="" textlink="">
      <xdr:nvSpPr>
        <xdr:cNvPr id="349" name="楕円 348"/>
        <xdr:cNvSpPr/>
      </xdr:nvSpPr>
      <xdr:spPr>
        <a:xfrm>
          <a:off x="13462000" y="1128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59526</xdr:rowOff>
    </xdr:from>
    <xdr:ext cx="762000" cy="259045"/>
    <xdr:sp macro="" textlink="">
      <xdr:nvSpPr>
        <xdr:cNvPr id="350" name="テキスト ボックス 349"/>
        <xdr:cNvSpPr txBox="1"/>
      </xdr:nvSpPr>
      <xdr:spPr>
        <a:xfrm>
          <a:off x="13131800" y="1137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実質公債費比率は、類似団体平均を上回るものの、年々改善してきている。</a:t>
          </a:r>
        </a:p>
        <a:p>
          <a:r>
            <a:rPr kumimoji="1" lang="ja-JP" altLang="en-US" sz="1300">
              <a:latin typeface="ＭＳ Ｐゴシック" panose="020B0600070205080204" pitchFamily="50" charset="-128"/>
              <a:ea typeface="ＭＳ Ｐゴシック" panose="020B0600070205080204" pitchFamily="50" charset="-128"/>
            </a:rPr>
            <a:t>　前年度からは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ポイント改善した。その要因としては、過年度における地方債の繰上償還による元利償還金の減少や、固定資産税の増による収入の増加などが挙げられる。</a:t>
          </a:r>
        </a:p>
        <a:p>
          <a:r>
            <a:rPr kumimoji="1" lang="ja-JP" altLang="en-US" sz="1300">
              <a:latin typeface="ＭＳ Ｐゴシック" panose="020B0600070205080204" pitchFamily="50" charset="-128"/>
              <a:ea typeface="ＭＳ Ｐゴシック" panose="020B0600070205080204" pitchFamily="50" charset="-128"/>
            </a:rPr>
            <a:t>　今後も、計画的な事業実施により新規発行債を抑制するなど、実質公債費比率の適正管理に努める。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30988</xdr:rowOff>
    </xdr:from>
    <xdr:to>
      <xdr:col>81</xdr:col>
      <xdr:colOff>44450</xdr:colOff>
      <xdr:row>44</xdr:row>
      <xdr:rowOff>97536</xdr:rowOff>
    </xdr:to>
    <xdr:cxnSp macro="">
      <xdr:nvCxnSpPr>
        <xdr:cNvPr id="377" name="直線コネクタ 376"/>
        <xdr:cNvCxnSpPr/>
      </xdr:nvCxnSpPr>
      <xdr:spPr>
        <a:xfrm flipV="1">
          <a:off x="17018000" y="6203188"/>
          <a:ext cx="0" cy="14381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69613</xdr:rowOff>
    </xdr:from>
    <xdr:ext cx="762000" cy="259045"/>
    <xdr:sp macro="" textlink="">
      <xdr:nvSpPr>
        <xdr:cNvPr id="378" name="公債費負担の状況最小値テキスト"/>
        <xdr:cNvSpPr txBox="1"/>
      </xdr:nvSpPr>
      <xdr:spPr>
        <a:xfrm>
          <a:off x="17106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97536</xdr:rowOff>
    </xdr:from>
    <xdr:to>
      <xdr:col>81</xdr:col>
      <xdr:colOff>133350</xdr:colOff>
      <xdr:row>44</xdr:row>
      <xdr:rowOff>97536</xdr:rowOff>
    </xdr:to>
    <xdr:cxnSp macro="">
      <xdr:nvCxnSpPr>
        <xdr:cNvPr id="379" name="直線コネクタ 378"/>
        <xdr:cNvCxnSpPr/>
      </xdr:nvCxnSpPr>
      <xdr:spPr>
        <a:xfrm>
          <a:off x="16929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117365</xdr:rowOff>
    </xdr:from>
    <xdr:ext cx="762000" cy="259045"/>
    <xdr:sp macro="" textlink="">
      <xdr:nvSpPr>
        <xdr:cNvPr id="380" name="公債費負担の状況最大値テキスト"/>
        <xdr:cNvSpPr txBox="1"/>
      </xdr:nvSpPr>
      <xdr:spPr>
        <a:xfrm>
          <a:off x="17106900" y="594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30988</xdr:rowOff>
    </xdr:from>
    <xdr:to>
      <xdr:col>81</xdr:col>
      <xdr:colOff>133350</xdr:colOff>
      <xdr:row>36</xdr:row>
      <xdr:rowOff>30988</xdr:rowOff>
    </xdr:to>
    <xdr:cxnSp macro="">
      <xdr:nvCxnSpPr>
        <xdr:cNvPr id="381" name="直線コネクタ 380"/>
        <xdr:cNvCxnSpPr/>
      </xdr:nvCxnSpPr>
      <xdr:spPr>
        <a:xfrm>
          <a:off x="16929100" y="620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162814</xdr:rowOff>
    </xdr:from>
    <xdr:to>
      <xdr:col>81</xdr:col>
      <xdr:colOff>44450</xdr:colOff>
      <xdr:row>44</xdr:row>
      <xdr:rowOff>20320</xdr:rowOff>
    </xdr:to>
    <xdr:cxnSp macro="">
      <xdr:nvCxnSpPr>
        <xdr:cNvPr id="382" name="直線コネクタ 381"/>
        <xdr:cNvCxnSpPr/>
      </xdr:nvCxnSpPr>
      <xdr:spPr>
        <a:xfrm flipV="1">
          <a:off x="16179800" y="753516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17797</xdr:rowOff>
    </xdr:from>
    <xdr:ext cx="762000" cy="259045"/>
    <xdr:sp macro="" textlink="">
      <xdr:nvSpPr>
        <xdr:cNvPr id="383" name="公債費負担の状況平均値テキスト"/>
        <xdr:cNvSpPr txBox="1"/>
      </xdr:nvSpPr>
      <xdr:spPr>
        <a:xfrm>
          <a:off x="17106900" y="687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4" name="フローチャート: 判断 383"/>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20320</xdr:rowOff>
    </xdr:from>
    <xdr:to>
      <xdr:col>77</xdr:col>
      <xdr:colOff>44450</xdr:colOff>
      <xdr:row>44</xdr:row>
      <xdr:rowOff>68580</xdr:rowOff>
    </xdr:to>
    <xdr:cxnSp macro="">
      <xdr:nvCxnSpPr>
        <xdr:cNvPr id="385" name="直線コネクタ 384"/>
        <xdr:cNvCxnSpPr/>
      </xdr:nvCxnSpPr>
      <xdr:spPr>
        <a:xfrm flipV="1">
          <a:off x="15290800" y="75641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10922</xdr:rowOff>
    </xdr:from>
    <xdr:to>
      <xdr:col>77</xdr:col>
      <xdr:colOff>95250</xdr:colOff>
      <xdr:row>41</xdr:row>
      <xdr:rowOff>112522</xdr:rowOff>
    </xdr:to>
    <xdr:sp macro="" textlink="">
      <xdr:nvSpPr>
        <xdr:cNvPr id="386" name="フローチャート: 判断 385"/>
        <xdr:cNvSpPr/>
      </xdr:nvSpPr>
      <xdr:spPr>
        <a:xfrm>
          <a:off x="16129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122699</xdr:rowOff>
    </xdr:from>
    <xdr:ext cx="736600" cy="259045"/>
    <xdr:sp macro="" textlink="">
      <xdr:nvSpPr>
        <xdr:cNvPr id="387" name="テキスト ボックス 386"/>
        <xdr:cNvSpPr txBox="1"/>
      </xdr:nvSpPr>
      <xdr:spPr>
        <a:xfrm>
          <a:off x="15798800" y="680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68580</xdr:rowOff>
    </xdr:from>
    <xdr:to>
      <xdr:col>72</xdr:col>
      <xdr:colOff>203200</xdr:colOff>
      <xdr:row>44</xdr:row>
      <xdr:rowOff>165100</xdr:rowOff>
    </xdr:to>
    <xdr:cxnSp macro="">
      <xdr:nvCxnSpPr>
        <xdr:cNvPr id="388" name="直線コネクタ 387"/>
        <xdr:cNvCxnSpPr/>
      </xdr:nvCxnSpPr>
      <xdr:spPr>
        <a:xfrm flipV="1">
          <a:off x="14401800" y="76123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42164</xdr:rowOff>
    </xdr:from>
    <xdr:to>
      <xdr:col>73</xdr:col>
      <xdr:colOff>44450</xdr:colOff>
      <xdr:row>42</xdr:row>
      <xdr:rowOff>143764</xdr:rowOff>
    </xdr:to>
    <xdr:sp macro="" textlink="">
      <xdr:nvSpPr>
        <xdr:cNvPr id="389" name="フローチャート: 判断 388"/>
        <xdr:cNvSpPr/>
      </xdr:nvSpPr>
      <xdr:spPr>
        <a:xfrm>
          <a:off x="15240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153941</xdr:rowOff>
    </xdr:from>
    <xdr:ext cx="762000" cy="259045"/>
    <xdr:sp macro="" textlink="">
      <xdr:nvSpPr>
        <xdr:cNvPr id="390" name="テキスト ボックス 389"/>
        <xdr:cNvSpPr txBox="1"/>
      </xdr:nvSpPr>
      <xdr:spPr>
        <a:xfrm>
          <a:off x="14909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165100</xdr:rowOff>
    </xdr:from>
    <xdr:to>
      <xdr:col>68</xdr:col>
      <xdr:colOff>152400</xdr:colOff>
      <xdr:row>45</xdr:row>
      <xdr:rowOff>70866</xdr:rowOff>
    </xdr:to>
    <xdr:cxnSp macro="">
      <xdr:nvCxnSpPr>
        <xdr:cNvPr id="391" name="直線コネクタ 390"/>
        <xdr:cNvCxnSpPr/>
      </xdr:nvCxnSpPr>
      <xdr:spPr>
        <a:xfrm flipV="1">
          <a:off x="13512800" y="770890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80772</xdr:rowOff>
    </xdr:from>
    <xdr:to>
      <xdr:col>68</xdr:col>
      <xdr:colOff>203200</xdr:colOff>
      <xdr:row>43</xdr:row>
      <xdr:rowOff>10922</xdr:rowOff>
    </xdr:to>
    <xdr:sp macro="" textlink="">
      <xdr:nvSpPr>
        <xdr:cNvPr id="392" name="フローチャート: 判断 391"/>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21099</xdr:rowOff>
    </xdr:from>
    <xdr:ext cx="762000" cy="259045"/>
    <xdr:sp macro="" textlink="">
      <xdr:nvSpPr>
        <xdr:cNvPr id="393" name="テキスト ボックス 392"/>
        <xdr:cNvSpPr txBox="1"/>
      </xdr:nvSpPr>
      <xdr:spPr>
        <a:xfrm>
          <a:off x="14020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167640</xdr:rowOff>
    </xdr:from>
    <xdr:to>
      <xdr:col>64</xdr:col>
      <xdr:colOff>152400</xdr:colOff>
      <xdr:row>43</xdr:row>
      <xdr:rowOff>97790</xdr:rowOff>
    </xdr:to>
    <xdr:sp macro="" textlink="">
      <xdr:nvSpPr>
        <xdr:cNvPr id="394" name="フローチャート: 判断 393"/>
        <xdr:cNvSpPr/>
      </xdr:nvSpPr>
      <xdr:spPr>
        <a:xfrm>
          <a:off x="13462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107967</xdr:rowOff>
    </xdr:from>
    <xdr:ext cx="762000" cy="259045"/>
    <xdr:sp macro="" textlink="">
      <xdr:nvSpPr>
        <xdr:cNvPr id="395" name="テキスト ボックス 394"/>
        <xdr:cNvSpPr txBox="1"/>
      </xdr:nvSpPr>
      <xdr:spPr>
        <a:xfrm>
          <a:off x="13131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112014</xdr:rowOff>
    </xdr:from>
    <xdr:to>
      <xdr:col>81</xdr:col>
      <xdr:colOff>95250</xdr:colOff>
      <xdr:row>44</xdr:row>
      <xdr:rowOff>42164</xdr:rowOff>
    </xdr:to>
    <xdr:sp macro="" textlink="">
      <xdr:nvSpPr>
        <xdr:cNvPr id="401" name="楕円 400"/>
        <xdr:cNvSpPr/>
      </xdr:nvSpPr>
      <xdr:spPr>
        <a:xfrm>
          <a:off x="169672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7891</xdr:rowOff>
    </xdr:from>
    <xdr:ext cx="762000" cy="259045"/>
    <xdr:sp macro="" textlink="">
      <xdr:nvSpPr>
        <xdr:cNvPr id="402" name="公債費負担の状況該当値テキスト"/>
        <xdr:cNvSpPr txBox="1"/>
      </xdr:nvSpPr>
      <xdr:spPr>
        <a:xfrm>
          <a:off x="17106900" y="738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140970</xdr:rowOff>
    </xdr:from>
    <xdr:to>
      <xdr:col>77</xdr:col>
      <xdr:colOff>95250</xdr:colOff>
      <xdr:row>44</xdr:row>
      <xdr:rowOff>71120</xdr:rowOff>
    </xdr:to>
    <xdr:sp macro="" textlink="">
      <xdr:nvSpPr>
        <xdr:cNvPr id="403" name="楕円 402"/>
        <xdr:cNvSpPr/>
      </xdr:nvSpPr>
      <xdr:spPr>
        <a:xfrm>
          <a:off x="16129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55897</xdr:rowOff>
    </xdr:from>
    <xdr:ext cx="736600" cy="259045"/>
    <xdr:sp macro="" textlink="">
      <xdr:nvSpPr>
        <xdr:cNvPr id="404" name="テキスト ボックス 403"/>
        <xdr:cNvSpPr txBox="1"/>
      </xdr:nvSpPr>
      <xdr:spPr>
        <a:xfrm>
          <a:off x="15798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17780</xdr:rowOff>
    </xdr:from>
    <xdr:to>
      <xdr:col>73</xdr:col>
      <xdr:colOff>44450</xdr:colOff>
      <xdr:row>44</xdr:row>
      <xdr:rowOff>119380</xdr:rowOff>
    </xdr:to>
    <xdr:sp macro="" textlink="">
      <xdr:nvSpPr>
        <xdr:cNvPr id="405" name="楕円 404"/>
        <xdr:cNvSpPr/>
      </xdr:nvSpPr>
      <xdr:spPr>
        <a:xfrm>
          <a:off x="15240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104157</xdr:rowOff>
    </xdr:from>
    <xdr:ext cx="762000" cy="259045"/>
    <xdr:sp macro="" textlink="">
      <xdr:nvSpPr>
        <xdr:cNvPr id="406" name="テキスト ボックス 405"/>
        <xdr:cNvSpPr txBox="1"/>
      </xdr:nvSpPr>
      <xdr:spPr>
        <a:xfrm>
          <a:off x="14909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114300</xdr:rowOff>
    </xdr:from>
    <xdr:to>
      <xdr:col>68</xdr:col>
      <xdr:colOff>203200</xdr:colOff>
      <xdr:row>45</xdr:row>
      <xdr:rowOff>44450</xdr:rowOff>
    </xdr:to>
    <xdr:sp macro="" textlink="">
      <xdr:nvSpPr>
        <xdr:cNvPr id="407" name="楕円 406"/>
        <xdr:cNvSpPr/>
      </xdr:nvSpPr>
      <xdr:spPr>
        <a:xfrm>
          <a:off x="14351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29227</xdr:rowOff>
    </xdr:from>
    <xdr:ext cx="762000" cy="259045"/>
    <xdr:sp macro="" textlink="">
      <xdr:nvSpPr>
        <xdr:cNvPr id="408" name="テキスト ボックス 407"/>
        <xdr:cNvSpPr txBox="1"/>
      </xdr:nvSpPr>
      <xdr:spPr>
        <a:xfrm>
          <a:off x="14020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20066</xdr:rowOff>
    </xdr:from>
    <xdr:to>
      <xdr:col>64</xdr:col>
      <xdr:colOff>152400</xdr:colOff>
      <xdr:row>45</xdr:row>
      <xdr:rowOff>121666</xdr:rowOff>
    </xdr:to>
    <xdr:sp macro="" textlink="">
      <xdr:nvSpPr>
        <xdr:cNvPr id="409" name="楕円 408"/>
        <xdr:cNvSpPr/>
      </xdr:nvSpPr>
      <xdr:spPr>
        <a:xfrm>
          <a:off x="13462000" y="773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106443</xdr:rowOff>
    </xdr:from>
    <xdr:ext cx="762000" cy="259045"/>
    <xdr:sp macro="" textlink="">
      <xdr:nvSpPr>
        <xdr:cNvPr id="410" name="テキスト ボックス 409"/>
        <xdr:cNvSpPr txBox="1"/>
      </xdr:nvSpPr>
      <xdr:spPr>
        <a:xfrm>
          <a:off x="13131800" y="782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将来負担比率は、類似団体平均をやや上回るものの、年々改善してきている。　</a:t>
          </a:r>
        </a:p>
        <a:p>
          <a:r>
            <a:rPr kumimoji="1" lang="ja-JP" altLang="en-US" sz="1300">
              <a:latin typeface="ＭＳ Ｐゴシック" panose="020B0600070205080204" pitchFamily="50" charset="-128"/>
              <a:ea typeface="ＭＳ Ｐゴシック" panose="020B0600070205080204" pitchFamily="50" charset="-128"/>
            </a:rPr>
            <a:t>　前年度からは</a:t>
          </a:r>
          <a:r>
            <a:rPr kumimoji="1" lang="en-US" altLang="ja-JP" sz="1300">
              <a:latin typeface="ＭＳ Ｐゴシック" panose="020B0600070205080204" pitchFamily="50" charset="-128"/>
              <a:ea typeface="ＭＳ Ｐゴシック" panose="020B0600070205080204" pitchFamily="50" charset="-128"/>
            </a:rPr>
            <a:t>16.3</a:t>
          </a:r>
          <a:r>
            <a:rPr kumimoji="1" lang="ja-JP" altLang="en-US" sz="1300">
              <a:latin typeface="ＭＳ Ｐゴシック" panose="020B0600070205080204" pitchFamily="50" charset="-128"/>
              <a:ea typeface="ＭＳ Ｐゴシック" panose="020B0600070205080204" pitchFamily="50" charset="-128"/>
            </a:rPr>
            <a:t>ポイント改善した。その要因としては、下水道事業会計における地方債残高の減少や、公共施設整備基金への資金積立による基金残高の増加などが挙げられる。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102997</xdr:rowOff>
    </xdr:to>
    <xdr:cxnSp macro="">
      <xdr:nvCxnSpPr>
        <xdr:cNvPr id="439" name="直線コネクタ 438"/>
        <xdr:cNvCxnSpPr/>
      </xdr:nvCxnSpPr>
      <xdr:spPr>
        <a:xfrm flipV="1">
          <a:off x="17018000" y="2370667"/>
          <a:ext cx="0" cy="1332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75074</xdr:rowOff>
    </xdr:from>
    <xdr:ext cx="762000" cy="259045"/>
    <xdr:sp macro="" textlink="">
      <xdr:nvSpPr>
        <xdr:cNvPr id="440" name="将来負担の状況最小値テキスト"/>
        <xdr:cNvSpPr txBox="1"/>
      </xdr:nvSpPr>
      <xdr:spPr>
        <a:xfrm>
          <a:off x="17106900" y="3675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102997</xdr:rowOff>
    </xdr:from>
    <xdr:to>
      <xdr:col>81</xdr:col>
      <xdr:colOff>133350</xdr:colOff>
      <xdr:row>21</xdr:row>
      <xdr:rowOff>102997</xdr:rowOff>
    </xdr:to>
    <xdr:cxnSp macro="">
      <xdr:nvCxnSpPr>
        <xdr:cNvPr id="441" name="直線コネクタ 440"/>
        <xdr:cNvCxnSpPr/>
      </xdr:nvCxnSpPr>
      <xdr:spPr>
        <a:xfrm>
          <a:off x="16929100" y="3703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149733</xdr:rowOff>
    </xdr:from>
    <xdr:to>
      <xdr:col>81</xdr:col>
      <xdr:colOff>44450</xdr:colOff>
      <xdr:row>15</xdr:row>
      <xdr:rowOff>109389</xdr:rowOff>
    </xdr:to>
    <xdr:cxnSp macro="">
      <xdr:nvCxnSpPr>
        <xdr:cNvPr id="444" name="直線コネクタ 443"/>
        <xdr:cNvCxnSpPr/>
      </xdr:nvCxnSpPr>
      <xdr:spPr>
        <a:xfrm flipV="1">
          <a:off x="16179800" y="2550033"/>
          <a:ext cx="838200" cy="13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88917</xdr:rowOff>
    </xdr:from>
    <xdr:ext cx="762000" cy="259045"/>
    <xdr:sp macro="" textlink="">
      <xdr:nvSpPr>
        <xdr:cNvPr id="445" name="将来負担の状況平均値テキスト"/>
        <xdr:cNvSpPr txBox="1"/>
      </xdr:nvSpPr>
      <xdr:spPr>
        <a:xfrm>
          <a:off x="17106900" y="2317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6" name="フローチャート: 判断 445"/>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109389</xdr:rowOff>
    </xdr:from>
    <xdr:to>
      <xdr:col>77</xdr:col>
      <xdr:colOff>44450</xdr:colOff>
      <xdr:row>16</xdr:row>
      <xdr:rowOff>114088</xdr:rowOff>
    </xdr:to>
    <xdr:cxnSp macro="">
      <xdr:nvCxnSpPr>
        <xdr:cNvPr id="447" name="直線コネクタ 446"/>
        <xdr:cNvCxnSpPr/>
      </xdr:nvCxnSpPr>
      <xdr:spPr>
        <a:xfrm flipV="1">
          <a:off x="15290800" y="2681139"/>
          <a:ext cx="889000" cy="17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82042</xdr:rowOff>
    </xdr:from>
    <xdr:to>
      <xdr:col>77</xdr:col>
      <xdr:colOff>95250</xdr:colOff>
      <xdr:row>15</xdr:row>
      <xdr:rowOff>12192</xdr:rowOff>
    </xdr:to>
    <xdr:sp macro="" textlink="">
      <xdr:nvSpPr>
        <xdr:cNvPr id="448" name="フローチャート: 判断 447"/>
        <xdr:cNvSpPr/>
      </xdr:nvSpPr>
      <xdr:spPr>
        <a:xfrm>
          <a:off x="16129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22369</xdr:rowOff>
    </xdr:from>
    <xdr:ext cx="736600" cy="259045"/>
    <xdr:sp macro="" textlink="">
      <xdr:nvSpPr>
        <xdr:cNvPr id="449" name="テキスト ボックス 448"/>
        <xdr:cNvSpPr txBox="1"/>
      </xdr:nvSpPr>
      <xdr:spPr>
        <a:xfrm>
          <a:off x="15798800" y="2251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114088</xdr:rowOff>
    </xdr:from>
    <xdr:to>
      <xdr:col>72</xdr:col>
      <xdr:colOff>203200</xdr:colOff>
      <xdr:row>17</xdr:row>
      <xdr:rowOff>91440</xdr:rowOff>
    </xdr:to>
    <xdr:cxnSp macro="">
      <xdr:nvCxnSpPr>
        <xdr:cNvPr id="450" name="直線コネクタ 449"/>
        <xdr:cNvCxnSpPr/>
      </xdr:nvCxnSpPr>
      <xdr:spPr>
        <a:xfrm flipV="1">
          <a:off x="14401800" y="2857288"/>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47202</xdr:rowOff>
    </xdr:from>
    <xdr:to>
      <xdr:col>73</xdr:col>
      <xdr:colOff>44450</xdr:colOff>
      <xdr:row>16</xdr:row>
      <xdr:rowOff>148802</xdr:rowOff>
    </xdr:to>
    <xdr:sp macro="" textlink="">
      <xdr:nvSpPr>
        <xdr:cNvPr id="451" name="フローチャート: 判断 450"/>
        <xdr:cNvSpPr/>
      </xdr:nvSpPr>
      <xdr:spPr>
        <a:xfrm>
          <a:off x="15240000" y="279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158979</xdr:rowOff>
    </xdr:from>
    <xdr:ext cx="762000" cy="259045"/>
    <xdr:sp macro="" textlink="">
      <xdr:nvSpPr>
        <xdr:cNvPr id="452" name="テキスト ボックス 451"/>
        <xdr:cNvSpPr txBox="1"/>
      </xdr:nvSpPr>
      <xdr:spPr>
        <a:xfrm>
          <a:off x="14909800" y="255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91440</xdr:rowOff>
    </xdr:from>
    <xdr:to>
      <xdr:col>68</xdr:col>
      <xdr:colOff>152400</xdr:colOff>
      <xdr:row>18</xdr:row>
      <xdr:rowOff>30184</xdr:rowOff>
    </xdr:to>
    <xdr:cxnSp macro="">
      <xdr:nvCxnSpPr>
        <xdr:cNvPr id="453" name="直線コネクタ 452"/>
        <xdr:cNvCxnSpPr/>
      </xdr:nvCxnSpPr>
      <xdr:spPr>
        <a:xfrm flipV="1">
          <a:off x="13512800" y="3006090"/>
          <a:ext cx="889000" cy="11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65701</xdr:rowOff>
    </xdr:from>
    <xdr:to>
      <xdr:col>68</xdr:col>
      <xdr:colOff>203200</xdr:colOff>
      <xdr:row>16</xdr:row>
      <xdr:rowOff>167301</xdr:rowOff>
    </xdr:to>
    <xdr:sp macro="" textlink="">
      <xdr:nvSpPr>
        <xdr:cNvPr id="454" name="フローチャート: 判断 453"/>
        <xdr:cNvSpPr/>
      </xdr:nvSpPr>
      <xdr:spPr>
        <a:xfrm>
          <a:off x="14351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6028</xdr:rowOff>
    </xdr:from>
    <xdr:ext cx="762000" cy="259045"/>
    <xdr:sp macro="" textlink="">
      <xdr:nvSpPr>
        <xdr:cNvPr id="455" name="テキスト ボックス 454"/>
        <xdr:cNvSpPr txBox="1"/>
      </xdr:nvSpPr>
      <xdr:spPr>
        <a:xfrm>
          <a:off x="14020800" y="257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101896</xdr:rowOff>
    </xdr:from>
    <xdr:to>
      <xdr:col>64</xdr:col>
      <xdr:colOff>152400</xdr:colOff>
      <xdr:row>17</xdr:row>
      <xdr:rowOff>32046</xdr:rowOff>
    </xdr:to>
    <xdr:sp macro="" textlink="">
      <xdr:nvSpPr>
        <xdr:cNvPr id="456" name="フローチャート: 判断 455"/>
        <xdr:cNvSpPr/>
      </xdr:nvSpPr>
      <xdr:spPr>
        <a:xfrm>
          <a:off x="13462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42223</xdr:rowOff>
    </xdr:from>
    <xdr:ext cx="762000" cy="259045"/>
    <xdr:sp macro="" textlink="">
      <xdr:nvSpPr>
        <xdr:cNvPr id="457" name="テキスト ボックス 456"/>
        <xdr:cNvSpPr txBox="1"/>
      </xdr:nvSpPr>
      <xdr:spPr>
        <a:xfrm>
          <a:off x="13131800" y="261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98933</xdr:rowOff>
    </xdr:from>
    <xdr:to>
      <xdr:col>81</xdr:col>
      <xdr:colOff>95250</xdr:colOff>
      <xdr:row>15</xdr:row>
      <xdr:rowOff>29083</xdr:rowOff>
    </xdr:to>
    <xdr:sp macro="" textlink="">
      <xdr:nvSpPr>
        <xdr:cNvPr id="463" name="楕円 462"/>
        <xdr:cNvSpPr/>
      </xdr:nvSpPr>
      <xdr:spPr>
        <a:xfrm>
          <a:off x="16967200" y="249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71010</xdr:rowOff>
    </xdr:from>
    <xdr:ext cx="762000" cy="259045"/>
    <xdr:sp macro="" textlink="">
      <xdr:nvSpPr>
        <xdr:cNvPr id="464" name="将来負担の状況該当値テキスト"/>
        <xdr:cNvSpPr txBox="1"/>
      </xdr:nvSpPr>
      <xdr:spPr>
        <a:xfrm>
          <a:off x="17106900" y="2471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58589</xdr:rowOff>
    </xdr:from>
    <xdr:to>
      <xdr:col>77</xdr:col>
      <xdr:colOff>95250</xdr:colOff>
      <xdr:row>15</xdr:row>
      <xdr:rowOff>160189</xdr:rowOff>
    </xdr:to>
    <xdr:sp macro="" textlink="">
      <xdr:nvSpPr>
        <xdr:cNvPr id="465" name="楕円 464"/>
        <xdr:cNvSpPr/>
      </xdr:nvSpPr>
      <xdr:spPr>
        <a:xfrm>
          <a:off x="16129000" y="263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144966</xdr:rowOff>
    </xdr:from>
    <xdr:ext cx="736600" cy="259045"/>
    <xdr:sp macro="" textlink="">
      <xdr:nvSpPr>
        <xdr:cNvPr id="466" name="テキスト ボックス 465"/>
        <xdr:cNvSpPr txBox="1"/>
      </xdr:nvSpPr>
      <xdr:spPr>
        <a:xfrm>
          <a:off x="15798800" y="271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63288</xdr:rowOff>
    </xdr:from>
    <xdr:to>
      <xdr:col>73</xdr:col>
      <xdr:colOff>44450</xdr:colOff>
      <xdr:row>16</xdr:row>
      <xdr:rowOff>164888</xdr:rowOff>
    </xdr:to>
    <xdr:sp macro="" textlink="">
      <xdr:nvSpPr>
        <xdr:cNvPr id="467" name="楕円 466"/>
        <xdr:cNvSpPr/>
      </xdr:nvSpPr>
      <xdr:spPr>
        <a:xfrm>
          <a:off x="15240000" y="280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149665</xdr:rowOff>
    </xdr:from>
    <xdr:ext cx="762000" cy="259045"/>
    <xdr:sp macro="" textlink="">
      <xdr:nvSpPr>
        <xdr:cNvPr id="468" name="テキスト ボックス 467"/>
        <xdr:cNvSpPr txBox="1"/>
      </xdr:nvSpPr>
      <xdr:spPr>
        <a:xfrm>
          <a:off x="14909800" y="289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40640</xdr:rowOff>
    </xdr:from>
    <xdr:to>
      <xdr:col>68</xdr:col>
      <xdr:colOff>203200</xdr:colOff>
      <xdr:row>17</xdr:row>
      <xdr:rowOff>142240</xdr:rowOff>
    </xdr:to>
    <xdr:sp macro="" textlink="">
      <xdr:nvSpPr>
        <xdr:cNvPr id="469" name="楕円 468"/>
        <xdr:cNvSpPr/>
      </xdr:nvSpPr>
      <xdr:spPr>
        <a:xfrm>
          <a:off x="14351000" y="29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127017</xdr:rowOff>
    </xdr:from>
    <xdr:ext cx="762000" cy="259045"/>
    <xdr:sp macro="" textlink="">
      <xdr:nvSpPr>
        <xdr:cNvPr id="470" name="テキスト ボックス 469"/>
        <xdr:cNvSpPr txBox="1"/>
      </xdr:nvSpPr>
      <xdr:spPr>
        <a:xfrm>
          <a:off x="14020800" y="304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150834</xdr:rowOff>
    </xdr:from>
    <xdr:to>
      <xdr:col>64</xdr:col>
      <xdr:colOff>152400</xdr:colOff>
      <xdr:row>18</xdr:row>
      <xdr:rowOff>80984</xdr:rowOff>
    </xdr:to>
    <xdr:sp macro="" textlink="">
      <xdr:nvSpPr>
        <xdr:cNvPr id="471" name="楕円 470"/>
        <xdr:cNvSpPr/>
      </xdr:nvSpPr>
      <xdr:spPr>
        <a:xfrm>
          <a:off x="13462000" y="306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65761</xdr:rowOff>
    </xdr:from>
    <xdr:ext cx="762000" cy="259045"/>
    <xdr:sp macro="" textlink="">
      <xdr:nvSpPr>
        <xdr:cNvPr id="472" name="テキスト ボックス 471"/>
        <xdr:cNvSpPr txBox="1"/>
      </xdr:nvSpPr>
      <xdr:spPr>
        <a:xfrm>
          <a:off x="13131800" y="3151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28,292
28,002
429.29
22,417,292
21,474,770
921,206
13,622,811
26,424,276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人件費に係る経常収支比率は、平成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年度において、やや改善した。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比較すると若干下回っているが、人口千人当たりの職員数や、人件費及び人件費に準ずる費用の一人当たりの決算額は、類似団体平均を上回っているため、より適切な定員管理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42</xdr:row>
      <xdr:rowOff>61685</xdr:rowOff>
    </xdr:to>
    <xdr:cxnSp macro="">
      <xdr:nvCxnSpPr>
        <xdr:cNvPr id="63" name="直線コネクタ 62"/>
        <xdr:cNvCxnSpPr/>
      </xdr:nvCxnSpPr>
      <xdr:spPr>
        <a:xfrm flipV="1">
          <a:off x="4826000" y="5651500"/>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6"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7" name="直線コネクタ 66"/>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97064</xdr:rowOff>
    </xdr:from>
    <xdr:to>
      <xdr:col>24</xdr:col>
      <xdr:colOff>25400</xdr:colOff>
      <xdr:row>35</xdr:row>
      <xdr:rowOff>140607</xdr:rowOff>
    </xdr:to>
    <xdr:cxnSp macro="">
      <xdr:nvCxnSpPr>
        <xdr:cNvPr id="68" name="直線コネクタ 67"/>
        <xdr:cNvCxnSpPr/>
      </xdr:nvCxnSpPr>
      <xdr:spPr>
        <a:xfrm flipV="1">
          <a:off x="3987800" y="6097814"/>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61884</xdr:rowOff>
    </xdr:from>
    <xdr:ext cx="762000" cy="259045"/>
    <xdr:sp macro="" textlink="">
      <xdr:nvSpPr>
        <xdr:cNvPr id="69" name="人件費平均値テキスト"/>
        <xdr:cNvSpPr txBox="1"/>
      </xdr:nvSpPr>
      <xdr:spPr>
        <a:xfrm>
          <a:off x="4914900" y="606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89807</xdr:rowOff>
    </xdr:from>
    <xdr:to>
      <xdr:col>24</xdr:col>
      <xdr:colOff>76200</xdr:colOff>
      <xdr:row>36</xdr:row>
      <xdr:rowOff>19957</xdr:rowOff>
    </xdr:to>
    <xdr:sp macro="" textlink="">
      <xdr:nvSpPr>
        <xdr:cNvPr id="70" name="フローチャート: 判断 69"/>
        <xdr:cNvSpPr/>
      </xdr:nvSpPr>
      <xdr:spPr>
        <a:xfrm>
          <a:off x="47752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75293</xdr:rowOff>
    </xdr:from>
    <xdr:to>
      <xdr:col>19</xdr:col>
      <xdr:colOff>187325</xdr:colOff>
      <xdr:row>35</xdr:row>
      <xdr:rowOff>140607</xdr:rowOff>
    </xdr:to>
    <xdr:cxnSp macro="">
      <xdr:nvCxnSpPr>
        <xdr:cNvPr id="71" name="直線コネクタ 70"/>
        <xdr:cNvCxnSpPr/>
      </xdr:nvCxnSpPr>
      <xdr:spPr>
        <a:xfrm>
          <a:off x="3098800" y="60760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111578</xdr:rowOff>
    </xdr:from>
    <xdr:to>
      <xdr:col>20</xdr:col>
      <xdr:colOff>38100</xdr:colOff>
      <xdr:row>36</xdr:row>
      <xdr:rowOff>41728</xdr:rowOff>
    </xdr:to>
    <xdr:sp macro="" textlink="">
      <xdr:nvSpPr>
        <xdr:cNvPr id="72" name="フローチャート: 判断 71"/>
        <xdr:cNvSpPr/>
      </xdr:nvSpPr>
      <xdr:spPr>
        <a:xfrm>
          <a:off x="3937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26505</xdr:rowOff>
    </xdr:from>
    <xdr:ext cx="736600" cy="259045"/>
    <xdr:sp macro="" textlink="">
      <xdr:nvSpPr>
        <xdr:cNvPr id="73" name="テキスト ボックス 72"/>
        <xdr:cNvSpPr txBox="1"/>
      </xdr:nvSpPr>
      <xdr:spPr>
        <a:xfrm>
          <a:off x="3606800" y="619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42636</xdr:rowOff>
    </xdr:from>
    <xdr:to>
      <xdr:col>15</xdr:col>
      <xdr:colOff>98425</xdr:colOff>
      <xdr:row>35</xdr:row>
      <xdr:rowOff>75293</xdr:rowOff>
    </xdr:to>
    <xdr:cxnSp macro="">
      <xdr:nvCxnSpPr>
        <xdr:cNvPr id="74" name="直線コネクタ 73"/>
        <xdr:cNvCxnSpPr/>
      </xdr:nvCxnSpPr>
      <xdr:spPr>
        <a:xfrm>
          <a:off x="2209800" y="60433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166007</xdr:rowOff>
    </xdr:from>
    <xdr:to>
      <xdr:col>15</xdr:col>
      <xdr:colOff>149225</xdr:colOff>
      <xdr:row>36</xdr:row>
      <xdr:rowOff>96157</xdr:rowOff>
    </xdr:to>
    <xdr:sp macro="" textlink="">
      <xdr:nvSpPr>
        <xdr:cNvPr id="75" name="フローチャート: 判断 74"/>
        <xdr:cNvSpPr/>
      </xdr:nvSpPr>
      <xdr:spPr>
        <a:xfrm>
          <a:off x="3048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80934</xdr:rowOff>
    </xdr:from>
    <xdr:ext cx="762000" cy="259045"/>
    <xdr:sp macro="" textlink="">
      <xdr:nvSpPr>
        <xdr:cNvPr id="76" name="テキスト ボックス 75"/>
        <xdr:cNvSpPr txBox="1"/>
      </xdr:nvSpPr>
      <xdr:spPr>
        <a:xfrm>
          <a:off x="2717800" y="625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42636</xdr:rowOff>
    </xdr:from>
    <xdr:to>
      <xdr:col>11</xdr:col>
      <xdr:colOff>9525</xdr:colOff>
      <xdr:row>35</xdr:row>
      <xdr:rowOff>86178</xdr:rowOff>
    </xdr:to>
    <xdr:cxnSp macro="">
      <xdr:nvCxnSpPr>
        <xdr:cNvPr id="77" name="直線コネクタ 76"/>
        <xdr:cNvCxnSpPr/>
      </xdr:nvCxnSpPr>
      <xdr:spPr>
        <a:xfrm flipV="1">
          <a:off x="1320800" y="6043386"/>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5443</xdr:rowOff>
    </xdr:from>
    <xdr:to>
      <xdr:col>11</xdr:col>
      <xdr:colOff>60325</xdr:colOff>
      <xdr:row>36</xdr:row>
      <xdr:rowOff>107043</xdr:rowOff>
    </xdr:to>
    <xdr:sp macro="" textlink="">
      <xdr:nvSpPr>
        <xdr:cNvPr id="78" name="フローチャート: 判断 77"/>
        <xdr:cNvSpPr/>
      </xdr:nvSpPr>
      <xdr:spPr>
        <a:xfrm>
          <a:off x="2159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91820</xdr:rowOff>
    </xdr:from>
    <xdr:ext cx="762000" cy="259045"/>
    <xdr:sp macro="" textlink="">
      <xdr:nvSpPr>
        <xdr:cNvPr id="79" name="テキスト ボックス 78"/>
        <xdr:cNvSpPr txBox="1"/>
      </xdr:nvSpPr>
      <xdr:spPr>
        <a:xfrm>
          <a:off x="1828800" y="626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155122</xdr:rowOff>
    </xdr:from>
    <xdr:to>
      <xdr:col>6</xdr:col>
      <xdr:colOff>171450</xdr:colOff>
      <xdr:row>36</xdr:row>
      <xdr:rowOff>85272</xdr:rowOff>
    </xdr:to>
    <xdr:sp macro="" textlink="">
      <xdr:nvSpPr>
        <xdr:cNvPr id="80" name="フローチャート: 判断 79"/>
        <xdr:cNvSpPr/>
      </xdr:nvSpPr>
      <xdr:spPr>
        <a:xfrm>
          <a:off x="1270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70049</xdr:rowOff>
    </xdr:from>
    <xdr:ext cx="762000" cy="259045"/>
    <xdr:sp macro="" textlink="">
      <xdr:nvSpPr>
        <xdr:cNvPr id="81" name="テキスト ボックス 80"/>
        <xdr:cNvSpPr txBox="1"/>
      </xdr:nvSpPr>
      <xdr:spPr>
        <a:xfrm>
          <a:off x="939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46264</xdr:rowOff>
    </xdr:from>
    <xdr:to>
      <xdr:col>24</xdr:col>
      <xdr:colOff>76200</xdr:colOff>
      <xdr:row>35</xdr:row>
      <xdr:rowOff>147864</xdr:rowOff>
    </xdr:to>
    <xdr:sp macro="" textlink="">
      <xdr:nvSpPr>
        <xdr:cNvPr id="87" name="楕円 86"/>
        <xdr:cNvSpPr/>
      </xdr:nvSpPr>
      <xdr:spPr>
        <a:xfrm>
          <a:off x="47752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62791</xdr:rowOff>
    </xdr:from>
    <xdr:ext cx="762000" cy="259045"/>
    <xdr:sp macro="" textlink="">
      <xdr:nvSpPr>
        <xdr:cNvPr id="88" name="人件費該当値テキスト"/>
        <xdr:cNvSpPr txBox="1"/>
      </xdr:nvSpPr>
      <xdr:spPr>
        <a:xfrm>
          <a:off x="49149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89807</xdr:rowOff>
    </xdr:from>
    <xdr:to>
      <xdr:col>20</xdr:col>
      <xdr:colOff>38100</xdr:colOff>
      <xdr:row>36</xdr:row>
      <xdr:rowOff>19957</xdr:rowOff>
    </xdr:to>
    <xdr:sp macro="" textlink="">
      <xdr:nvSpPr>
        <xdr:cNvPr id="89" name="楕円 88"/>
        <xdr:cNvSpPr/>
      </xdr:nvSpPr>
      <xdr:spPr>
        <a:xfrm>
          <a:off x="3937000" y="609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30134</xdr:rowOff>
    </xdr:from>
    <xdr:ext cx="736600" cy="259045"/>
    <xdr:sp macro="" textlink="">
      <xdr:nvSpPr>
        <xdr:cNvPr id="90" name="テキスト ボックス 89"/>
        <xdr:cNvSpPr txBox="1"/>
      </xdr:nvSpPr>
      <xdr:spPr>
        <a:xfrm>
          <a:off x="3606800" y="585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24493</xdr:rowOff>
    </xdr:from>
    <xdr:to>
      <xdr:col>15</xdr:col>
      <xdr:colOff>149225</xdr:colOff>
      <xdr:row>35</xdr:row>
      <xdr:rowOff>126093</xdr:rowOff>
    </xdr:to>
    <xdr:sp macro="" textlink="">
      <xdr:nvSpPr>
        <xdr:cNvPr id="91" name="楕円 90"/>
        <xdr:cNvSpPr/>
      </xdr:nvSpPr>
      <xdr:spPr>
        <a:xfrm>
          <a:off x="30480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136270</xdr:rowOff>
    </xdr:from>
    <xdr:ext cx="762000" cy="259045"/>
    <xdr:sp macro="" textlink="">
      <xdr:nvSpPr>
        <xdr:cNvPr id="92" name="テキスト ボックス 91"/>
        <xdr:cNvSpPr txBox="1"/>
      </xdr:nvSpPr>
      <xdr:spPr>
        <a:xfrm>
          <a:off x="2717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163286</xdr:rowOff>
    </xdr:from>
    <xdr:to>
      <xdr:col>11</xdr:col>
      <xdr:colOff>60325</xdr:colOff>
      <xdr:row>35</xdr:row>
      <xdr:rowOff>93436</xdr:rowOff>
    </xdr:to>
    <xdr:sp macro="" textlink="">
      <xdr:nvSpPr>
        <xdr:cNvPr id="93" name="楕円 92"/>
        <xdr:cNvSpPr/>
      </xdr:nvSpPr>
      <xdr:spPr>
        <a:xfrm>
          <a:off x="2159000" y="59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103613</xdr:rowOff>
    </xdr:from>
    <xdr:ext cx="762000" cy="259045"/>
    <xdr:sp macro="" textlink="">
      <xdr:nvSpPr>
        <xdr:cNvPr id="94" name="テキスト ボックス 93"/>
        <xdr:cNvSpPr txBox="1"/>
      </xdr:nvSpPr>
      <xdr:spPr>
        <a:xfrm>
          <a:off x="1828800" y="57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35378</xdr:rowOff>
    </xdr:from>
    <xdr:to>
      <xdr:col>6</xdr:col>
      <xdr:colOff>171450</xdr:colOff>
      <xdr:row>35</xdr:row>
      <xdr:rowOff>136978</xdr:rowOff>
    </xdr:to>
    <xdr:sp macro="" textlink="">
      <xdr:nvSpPr>
        <xdr:cNvPr id="95" name="楕円 94"/>
        <xdr:cNvSpPr/>
      </xdr:nvSpPr>
      <xdr:spPr>
        <a:xfrm>
          <a:off x="1270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147155</xdr:rowOff>
    </xdr:from>
    <xdr:ext cx="762000" cy="259045"/>
    <xdr:sp macro="" textlink="">
      <xdr:nvSpPr>
        <xdr:cNvPr id="96" name="テキスト ボックス 95"/>
        <xdr:cNvSpPr txBox="1"/>
      </xdr:nvSpPr>
      <xdr:spPr>
        <a:xfrm>
          <a:off x="9398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平均を下回っているが、人口一人当たりの決算額は、類似団体平均を上回っている状態である。引き続き、公共施設の統廃合、指定管理制度の導入などにより、経費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22</xdr:row>
      <xdr:rowOff>50800</xdr:rowOff>
    </xdr:to>
    <xdr:cxnSp macro="">
      <xdr:nvCxnSpPr>
        <xdr:cNvPr id="124" name="直線コネクタ 123"/>
        <xdr:cNvCxnSpPr/>
      </xdr:nvCxnSpPr>
      <xdr:spPr>
        <a:xfrm flipV="1">
          <a:off x="16510000" y="2413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5"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6" name="直線コネクタ 125"/>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63500</xdr:rowOff>
    </xdr:from>
    <xdr:to>
      <xdr:col>82</xdr:col>
      <xdr:colOff>107950</xdr:colOff>
      <xdr:row>16</xdr:row>
      <xdr:rowOff>165100</xdr:rowOff>
    </xdr:to>
    <xdr:cxnSp macro="">
      <xdr:nvCxnSpPr>
        <xdr:cNvPr id="129" name="直線コネクタ 128"/>
        <xdr:cNvCxnSpPr/>
      </xdr:nvCxnSpPr>
      <xdr:spPr>
        <a:xfrm>
          <a:off x="15671800" y="28067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18</xdr:row>
      <xdr:rowOff>22877</xdr:rowOff>
    </xdr:from>
    <xdr:ext cx="762000" cy="259045"/>
    <xdr:sp macro="" textlink="">
      <xdr:nvSpPr>
        <xdr:cNvPr id="130" name="物件費平均値テキスト"/>
        <xdr:cNvSpPr txBox="1"/>
      </xdr:nvSpPr>
      <xdr:spPr>
        <a:xfrm>
          <a:off x="16598900" y="310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50800</xdr:rowOff>
    </xdr:from>
    <xdr:to>
      <xdr:col>82</xdr:col>
      <xdr:colOff>158750</xdr:colOff>
      <xdr:row>18</xdr:row>
      <xdr:rowOff>152400</xdr:rowOff>
    </xdr:to>
    <xdr:sp macro="" textlink="">
      <xdr:nvSpPr>
        <xdr:cNvPr id="131" name="フローチャート: 判断 130"/>
        <xdr:cNvSpPr/>
      </xdr:nvSpPr>
      <xdr:spPr>
        <a:xfrm>
          <a:off x="164592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158750</xdr:rowOff>
    </xdr:from>
    <xdr:to>
      <xdr:col>78</xdr:col>
      <xdr:colOff>69850</xdr:colOff>
      <xdr:row>16</xdr:row>
      <xdr:rowOff>63500</xdr:rowOff>
    </xdr:to>
    <xdr:cxnSp macro="">
      <xdr:nvCxnSpPr>
        <xdr:cNvPr id="132" name="直線コネクタ 131"/>
        <xdr:cNvCxnSpPr/>
      </xdr:nvCxnSpPr>
      <xdr:spPr>
        <a:xfrm>
          <a:off x="14782800" y="2730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146050</xdr:rowOff>
    </xdr:from>
    <xdr:to>
      <xdr:col>78</xdr:col>
      <xdr:colOff>120650</xdr:colOff>
      <xdr:row>18</xdr:row>
      <xdr:rowOff>76200</xdr:rowOff>
    </xdr:to>
    <xdr:sp macro="" textlink="">
      <xdr:nvSpPr>
        <xdr:cNvPr id="133" name="フローチャート: 判断 132"/>
        <xdr:cNvSpPr/>
      </xdr:nvSpPr>
      <xdr:spPr>
        <a:xfrm>
          <a:off x="15621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60977</xdr:rowOff>
    </xdr:from>
    <xdr:ext cx="736600" cy="259045"/>
    <xdr:sp macro="" textlink="">
      <xdr:nvSpPr>
        <xdr:cNvPr id="134" name="テキスト ボックス 133"/>
        <xdr:cNvSpPr txBox="1"/>
      </xdr:nvSpPr>
      <xdr:spPr>
        <a:xfrm>
          <a:off x="15290800" y="314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57150</xdr:rowOff>
    </xdr:from>
    <xdr:to>
      <xdr:col>73</xdr:col>
      <xdr:colOff>180975</xdr:colOff>
      <xdr:row>15</xdr:row>
      <xdr:rowOff>158750</xdr:rowOff>
    </xdr:to>
    <xdr:cxnSp macro="">
      <xdr:nvCxnSpPr>
        <xdr:cNvPr id="135" name="直線コネクタ 134"/>
        <xdr:cNvCxnSpPr/>
      </xdr:nvCxnSpPr>
      <xdr:spPr>
        <a:xfrm>
          <a:off x="13893800" y="2628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69850</xdr:rowOff>
    </xdr:from>
    <xdr:to>
      <xdr:col>74</xdr:col>
      <xdr:colOff>31750</xdr:colOff>
      <xdr:row>18</xdr:row>
      <xdr:rowOff>0</xdr:rowOff>
    </xdr:to>
    <xdr:sp macro="" textlink="">
      <xdr:nvSpPr>
        <xdr:cNvPr id="136" name="フローチャート: 判断 135"/>
        <xdr:cNvSpPr/>
      </xdr:nvSpPr>
      <xdr:spPr>
        <a:xfrm>
          <a:off x="14732000" y="29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156227</xdr:rowOff>
    </xdr:from>
    <xdr:ext cx="762000" cy="259045"/>
    <xdr:sp macro="" textlink="">
      <xdr:nvSpPr>
        <xdr:cNvPr id="137" name="テキスト ボックス 136"/>
        <xdr:cNvSpPr txBox="1"/>
      </xdr:nvSpPr>
      <xdr:spPr>
        <a:xfrm>
          <a:off x="144018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57150</xdr:rowOff>
    </xdr:from>
    <xdr:to>
      <xdr:col>69</xdr:col>
      <xdr:colOff>92075</xdr:colOff>
      <xdr:row>16</xdr:row>
      <xdr:rowOff>114300</xdr:rowOff>
    </xdr:to>
    <xdr:cxnSp macro="">
      <xdr:nvCxnSpPr>
        <xdr:cNvPr id="138" name="直線コネクタ 137"/>
        <xdr:cNvCxnSpPr/>
      </xdr:nvCxnSpPr>
      <xdr:spPr>
        <a:xfrm flipV="1">
          <a:off x="13004800" y="26289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107950</xdr:rowOff>
    </xdr:from>
    <xdr:to>
      <xdr:col>69</xdr:col>
      <xdr:colOff>142875</xdr:colOff>
      <xdr:row>18</xdr:row>
      <xdr:rowOff>38100</xdr:rowOff>
    </xdr:to>
    <xdr:sp macro="" textlink="">
      <xdr:nvSpPr>
        <xdr:cNvPr id="139" name="フローチャート: 判断 138"/>
        <xdr:cNvSpPr/>
      </xdr:nvSpPr>
      <xdr:spPr>
        <a:xfrm>
          <a:off x="13843000" y="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22877</xdr:rowOff>
    </xdr:from>
    <xdr:ext cx="762000" cy="259045"/>
    <xdr:sp macro="" textlink="">
      <xdr:nvSpPr>
        <xdr:cNvPr id="140" name="テキスト ボックス 139"/>
        <xdr:cNvSpPr txBox="1"/>
      </xdr:nvSpPr>
      <xdr:spPr>
        <a:xfrm>
          <a:off x="13512800" y="31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44450</xdr:rowOff>
    </xdr:from>
    <xdr:to>
      <xdr:col>65</xdr:col>
      <xdr:colOff>53975</xdr:colOff>
      <xdr:row>17</xdr:row>
      <xdr:rowOff>146050</xdr:rowOff>
    </xdr:to>
    <xdr:sp macro="" textlink="">
      <xdr:nvSpPr>
        <xdr:cNvPr id="141" name="フローチャート: 判断 140"/>
        <xdr:cNvSpPr/>
      </xdr:nvSpPr>
      <xdr:spPr>
        <a:xfrm>
          <a:off x="129540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130827</xdr:rowOff>
    </xdr:from>
    <xdr:ext cx="762000" cy="259045"/>
    <xdr:sp macro="" textlink="">
      <xdr:nvSpPr>
        <xdr:cNvPr id="142" name="テキスト ボックス 141"/>
        <xdr:cNvSpPr txBox="1"/>
      </xdr:nvSpPr>
      <xdr:spPr>
        <a:xfrm>
          <a:off x="12623800" y="304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48" name="楕円 147"/>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130827</xdr:rowOff>
    </xdr:from>
    <xdr:ext cx="762000" cy="259045"/>
    <xdr:sp macro="" textlink="">
      <xdr:nvSpPr>
        <xdr:cNvPr id="149" name="物件費該当値テキスト"/>
        <xdr:cNvSpPr txBox="1"/>
      </xdr:nvSpPr>
      <xdr:spPr>
        <a:xfrm>
          <a:off x="165989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12700</xdr:rowOff>
    </xdr:from>
    <xdr:to>
      <xdr:col>78</xdr:col>
      <xdr:colOff>120650</xdr:colOff>
      <xdr:row>16</xdr:row>
      <xdr:rowOff>114300</xdr:rowOff>
    </xdr:to>
    <xdr:sp macro="" textlink="">
      <xdr:nvSpPr>
        <xdr:cNvPr id="150" name="楕円 149"/>
        <xdr:cNvSpPr/>
      </xdr:nvSpPr>
      <xdr:spPr>
        <a:xfrm>
          <a:off x="156210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124477</xdr:rowOff>
    </xdr:from>
    <xdr:ext cx="736600" cy="259045"/>
    <xdr:sp macro="" textlink="">
      <xdr:nvSpPr>
        <xdr:cNvPr id="151" name="テキスト ボックス 150"/>
        <xdr:cNvSpPr txBox="1"/>
      </xdr:nvSpPr>
      <xdr:spPr>
        <a:xfrm>
          <a:off x="15290800" y="252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107950</xdr:rowOff>
    </xdr:from>
    <xdr:to>
      <xdr:col>74</xdr:col>
      <xdr:colOff>31750</xdr:colOff>
      <xdr:row>16</xdr:row>
      <xdr:rowOff>38100</xdr:rowOff>
    </xdr:to>
    <xdr:sp macro="" textlink="">
      <xdr:nvSpPr>
        <xdr:cNvPr id="152" name="楕円 151"/>
        <xdr:cNvSpPr/>
      </xdr:nvSpPr>
      <xdr:spPr>
        <a:xfrm>
          <a:off x="14732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48277</xdr:rowOff>
    </xdr:from>
    <xdr:ext cx="762000" cy="259045"/>
    <xdr:sp macro="" textlink="">
      <xdr:nvSpPr>
        <xdr:cNvPr id="153" name="テキスト ボックス 152"/>
        <xdr:cNvSpPr txBox="1"/>
      </xdr:nvSpPr>
      <xdr:spPr>
        <a:xfrm>
          <a:off x="14401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6350</xdr:rowOff>
    </xdr:from>
    <xdr:to>
      <xdr:col>69</xdr:col>
      <xdr:colOff>142875</xdr:colOff>
      <xdr:row>15</xdr:row>
      <xdr:rowOff>107950</xdr:rowOff>
    </xdr:to>
    <xdr:sp macro="" textlink="">
      <xdr:nvSpPr>
        <xdr:cNvPr id="154" name="楕円 153"/>
        <xdr:cNvSpPr/>
      </xdr:nvSpPr>
      <xdr:spPr>
        <a:xfrm>
          <a:off x="13843000" y="2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118127</xdr:rowOff>
    </xdr:from>
    <xdr:ext cx="762000" cy="259045"/>
    <xdr:sp macro="" textlink="">
      <xdr:nvSpPr>
        <xdr:cNvPr id="155" name="テキスト ボックス 154"/>
        <xdr:cNvSpPr txBox="1"/>
      </xdr:nvSpPr>
      <xdr:spPr>
        <a:xfrm>
          <a:off x="13512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63500</xdr:rowOff>
    </xdr:from>
    <xdr:to>
      <xdr:col>65</xdr:col>
      <xdr:colOff>53975</xdr:colOff>
      <xdr:row>16</xdr:row>
      <xdr:rowOff>165100</xdr:rowOff>
    </xdr:to>
    <xdr:sp macro="" textlink="">
      <xdr:nvSpPr>
        <xdr:cNvPr id="156" name="楕円 155"/>
        <xdr:cNvSpPr/>
      </xdr:nvSpPr>
      <xdr:spPr>
        <a:xfrm>
          <a:off x="12954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3827</xdr:rowOff>
    </xdr:from>
    <xdr:ext cx="762000" cy="259045"/>
    <xdr:sp macro="" textlink="">
      <xdr:nvSpPr>
        <xdr:cNvPr id="157" name="テキスト ボックス 156"/>
        <xdr:cNvSpPr txBox="1"/>
      </xdr:nvSpPr>
      <xdr:spPr>
        <a:xfrm>
          <a:off x="12623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扶助費に係る経常収支比率は、社会保障関係経費の増加に伴い、平成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年度以降、悪化傾向にある。</a:t>
          </a:r>
        </a:p>
        <a:p>
          <a:r>
            <a:rPr kumimoji="1" lang="ja-JP" altLang="en-US" sz="1300">
              <a:latin typeface="ＭＳ Ｐゴシック" panose="020B0600070205080204" pitchFamily="50" charset="-128"/>
              <a:ea typeface="ＭＳ Ｐゴシック" panose="020B0600070205080204" pitchFamily="50" charset="-128"/>
            </a:rPr>
            <a:t>　類似団体平均と比較すると指数は大きく下回っているが、今後において、社会保障関係経費の増加が予想されるため、注意が必要である。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55</xdr:row>
      <xdr:rowOff>118835</xdr:rowOff>
    </xdr:from>
    <xdr:to>
      <xdr:col>24</xdr:col>
      <xdr:colOff>25400</xdr:colOff>
      <xdr:row>62</xdr:row>
      <xdr:rowOff>12700</xdr:rowOff>
    </xdr:to>
    <xdr:cxnSp macro="">
      <xdr:nvCxnSpPr>
        <xdr:cNvPr id="187" name="直線コネクタ 186"/>
        <xdr:cNvCxnSpPr/>
      </xdr:nvCxnSpPr>
      <xdr:spPr>
        <a:xfrm flipV="1">
          <a:off x="4826000" y="9548585"/>
          <a:ext cx="0" cy="109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8"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9" name="直線コネクタ 188"/>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33762</xdr:rowOff>
    </xdr:from>
    <xdr:ext cx="762000" cy="259045"/>
    <xdr:sp macro="" textlink="">
      <xdr:nvSpPr>
        <xdr:cNvPr id="190" name="扶助費最大値テキスト"/>
        <xdr:cNvSpPr txBox="1"/>
      </xdr:nvSpPr>
      <xdr:spPr>
        <a:xfrm>
          <a:off x="4914900" y="929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55</xdr:row>
      <xdr:rowOff>118835</xdr:rowOff>
    </xdr:from>
    <xdr:to>
      <xdr:col>24</xdr:col>
      <xdr:colOff>114300</xdr:colOff>
      <xdr:row>55</xdr:row>
      <xdr:rowOff>118835</xdr:rowOff>
    </xdr:to>
    <xdr:cxnSp macro="">
      <xdr:nvCxnSpPr>
        <xdr:cNvPr id="191" name="直線コネクタ 190"/>
        <xdr:cNvCxnSpPr/>
      </xdr:nvCxnSpPr>
      <xdr:spPr>
        <a:xfrm>
          <a:off x="4737100" y="9548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37193</xdr:rowOff>
    </xdr:from>
    <xdr:to>
      <xdr:col>24</xdr:col>
      <xdr:colOff>25400</xdr:colOff>
      <xdr:row>55</xdr:row>
      <xdr:rowOff>118835</xdr:rowOff>
    </xdr:to>
    <xdr:cxnSp macro="">
      <xdr:nvCxnSpPr>
        <xdr:cNvPr id="192" name="直線コネクタ 191"/>
        <xdr:cNvCxnSpPr/>
      </xdr:nvCxnSpPr>
      <xdr:spPr>
        <a:xfrm>
          <a:off x="3987800" y="9466943"/>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170742</xdr:rowOff>
    </xdr:from>
    <xdr:ext cx="762000" cy="259045"/>
    <xdr:sp macro="" textlink="">
      <xdr:nvSpPr>
        <xdr:cNvPr id="193" name="扶助費平均値テキスト"/>
        <xdr:cNvSpPr txBox="1"/>
      </xdr:nvSpPr>
      <xdr:spPr>
        <a:xfrm>
          <a:off x="4914900" y="9943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27215</xdr:rowOff>
    </xdr:from>
    <xdr:to>
      <xdr:col>24</xdr:col>
      <xdr:colOff>76200</xdr:colOff>
      <xdr:row>58</xdr:row>
      <xdr:rowOff>128815</xdr:rowOff>
    </xdr:to>
    <xdr:sp macro="" textlink="">
      <xdr:nvSpPr>
        <xdr:cNvPr id="194" name="フローチャート: 判断 193"/>
        <xdr:cNvSpPr/>
      </xdr:nvSpPr>
      <xdr:spPr>
        <a:xfrm>
          <a:off x="47752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110672</xdr:rowOff>
    </xdr:from>
    <xdr:to>
      <xdr:col>19</xdr:col>
      <xdr:colOff>187325</xdr:colOff>
      <xdr:row>55</xdr:row>
      <xdr:rowOff>37193</xdr:rowOff>
    </xdr:to>
    <xdr:cxnSp macro="">
      <xdr:nvCxnSpPr>
        <xdr:cNvPr id="195" name="直線コネクタ 194"/>
        <xdr:cNvCxnSpPr/>
      </xdr:nvCxnSpPr>
      <xdr:spPr>
        <a:xfrm>
          <a:off x="3098800" y="93689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10885</xdr:rowOff>
    </xdr:from>
    <xdr:to>
      <xdr:col>20</xdr:col>
      <xdr:colOff>38100</xdr:colOff>
      <xdr:row>58</xdr:row>
      <xdr:rowOff>112485</xdr:rowOff>
    </xdr:to>
    <xdr:sp macro="" textlink="">
      <xdr:nvSpPr>
        <xdr:cNvPr id="196" name="フローチャート: 判断 195"/>
        <xdr:cNvSpPr/>
      </xdr:nvSpPr>
      <xdr:spPr>
        <a:xfrm>
          <a:off x="3937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97262</xdr:rowOff>
    </xdr:from>
    <xdr:ext cx="736600" cy="259045"/>
    <xdr:sp macro="" textlink="">
      <xdr:nvSpPr>
        <xdr:cNvPr id="197" name="テキスト ボックス 196"/>
        <xdr:cNvSpPr txBox="1"/>
      </xdr:nvSpPr>
      <xdr:spPr>
        <a:xfrm>
          <a:off x="3606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110672</xdr:rowOff>
    </xdr:from>
    <xdr:to>
      <xdr:col>15</xdr:col>
      <xdr:colOff>98425</xdr:colOff>
      <xdr:row>54</xdr:row>
      <xdr:rowOff>110672</xdr:rowOff>
    </xdr:to>
    <xdr:cxnSp macro="">
      <xdr:nvCxnSpPr>
        <xdr:cNvPr id="198" name="直線コネクタ 197"/>
        <xdr:cNvCxnSpPr/>
      </xdr:nvCxnSpPr>
      <xdr:spPr>
        <a:xfrm>
          <a:off x="2209800" y="9368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43543</xdr:rowOff>
    </xdr:from>
    <xdr:to>
      <xdr:col>15</xdr:col>
      <xdr:colOff>149225</xdr:colOff>
      <xdr:row>58</xdr:row>
      <xdr:rowOff>145143</xdr:rowOff>
    </xdr:to>
    <xdr:sp macro="" textlink="">
      <xdr:nvSpPr>
        <xdr:cNvPr id="199" name="フローチャート: 判断 198"/>
        <xdr:cNvSpPr/>
      </xdr:nvSpPr>
      <xdr:spPr>
        <a:xfrm>
          <a:off x="3048000" y="99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129920</xdr:rowOff>
    </xdr:from>
    <xdr:ext cx="762000" cy="259045"/>
    <xdr:sp macro="" textlink="">
      <xdr:nvSpPr>
        <xdr:cNvPr id="200" name="テキスト ボックス 199"/>
        <xdr:cNvSpPr txBox="1"/>
      </xdr:nvSpPr>
      <xdr:spPr>
        <a:xfrm>
          <a:off x="2717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151493</xdr:rowOff>
    </xdr:from>
    <xdr:to>
      <xdr:col>11</xdr:col>
      <xdr:colOff>9525</xdr:colOff>
      <xdr:row>54</xdr:row>
      <xdr:rowOff>110672</xdr:rowOff>
    </xdr:to>
    <xdr:cxnSp macro="">
      <xdr:nvCxnSpPr>
        <xdr:cNvPr id="201" name="直線コネクタ 200"/>
        <xdr:cNvCxnSpPr/>
      </xdr:nvCxnSpPr>
      <xdr:spPr>
        <a:xfrm>
          <a:off x="1320800" y="92383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10885</xdr:rowOff>
    </xdr:from>
    <xdr:to>
      <xdr:col>11</xdr:col>
      <xdr:colOff>60325</xdr:colOff>
      <xdr:row>58</xdr:row>
      <xdr:rowOff>112485</xdr:rowOff>
    </xdr:to>
    <xdr:sp macro="" textlink="">
      <xdr:nvSpPr>
        <xdr:cNvPr id="202" name="フローチャート: 判断 201"/>
        <xdr:cNvSpPr/>
      </xdr:nvSpPr>
      <xdr:spPr>
        <a:xfrm>
          <a:off x="2159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97262</xdr:rowOff>
    </xdr:from>
    <xdr:ext cx="762000" cy="259045"/>
    <xdr:sp macro="" textlink="">
      <xdr:nvSpPr>
        <xdr:cNvPr id="203" name="テキスト ボックス 202"/>
        <xdr:cNvSpPr txBox="1"/>
      </xdr:nvSpPr>
      <xdr:spPr>
        <a:xfrm>
          <a:off x="1828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04" name="フローチャート: 判断 203"/>
        <xdr:cNvSpPr/>
      </xdr:nvSpPr>
      <xdr:spPr>
        <a:xfrm>
          <a:off x="1270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64605</xdr:rowOff>
    </xdr:from>
    <xdr:ext cx="762000" cy="259045"/>
    <xdr:sp macro="" textlink="">
      <xdr:nvSpPr>
        <xdr:cNvPr id="205" name="テキスト ボックス 204"/>
        <xdr:cNvSpPr txBox="1"/>
      </xdr:nvSpPr>
      <xdr:spPr>
        <a:xfrm>
          <a:off x="939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211" name="楕円 210"/>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148062</xdr:rowOff>
    </xdr:from>
    <xdr:ext cx="762000" cy="259045"/>
    <xdr:sp macro="" textlink="">
      <xdr:nvSpPr>
        <xdr:cNvPr id="212" name="扶助費該当値テキスト"/>
        <xdr:cNvSpPr txBox="1"/>
      </xdr:nvSpPr>
      <xdr:spPr>
        <a:xfrm>
          <a:off x="4914900" y="9406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157843</xdr:rowOff>
    </xdr:from>
    <xdr:to>
      <xdr:col>20</xdr:col>
      <xdr:colOff>38100</xdr:colOff>
      <xdr:row>55</xdr:row>
      <xdr:rowOff>87993</xdr:rowOff>
    </xdr:to>
    <xdr:sp macro="" textlink="">
      <xdr:nvSpPr>
        <xdr:cNvPr id="213" name="楕円 212"/>
        <xdr:cNvSpPr/>
      </xdr:nvSpPr>
      <xdr:spPr>
        <a:xfrm>
          <a:off x="3937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98170</xdr:rowOff>
    </xdr:from>
    <xdr:ext cx="736600" cy="259045"/>
    <xdr:sp macro="" textlink="">
      <xdr:nvSpPr>
        <xdr:cNvPr id="214" name="テキスト ボックス 213"/>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59872</xdr:rowOff>
    </xdr:from>
    <xdr:to>
      <xdr:col>15</xdr:col>
      <xdr:colOff>149225</xdr:colOff>
      <xdr:row>54</xdr:row>
      <xdr:rowOff>161472</xdr:rowOff>
    </xdr:to>
    <xdr:sp macro="" textlink="">
      <xdr:nvSpPr>
        <xdr:cNvPr id="215" name="楕円 214"/>
        <xdr:cNvSpPr/>
      </xdr:nvSpPr>
      <xdr:spPr>
        <a:xfrm>
          <a:off x="3048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199</xdr:rowOff>
    </xdr:from>
    <xdr:ext cx="762000" cy="259045"/>
    <xdr:sp macro="" textlink="">
      <xdr:nvSpPr>
        <xdr:cNvPr id="216" name="テキスト ボックス 215"/>
        <xdr:cNvSpPr txBox="1"/>
      </xdr:nvSpPr>
      <xdr:spPr>
        <a:xfrm>
          <a:off x="2717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59872</xdr:rowOff>
    </xdr:from>
    <xdr:to>
      <xdr:col>11</xdr:col>
      <xdr:colOff>60325</xdr:colOff>
      <xdr:row>54</xdr:row>
      <xdr:rowOff>161472</xdr:rowOff>
    </xdr:to>
    <xdr:sp macro="" textlink="">
      <xdr:nvSpPr>
        <xdr:cNvPr id="217" name="楕円 216"/>
        <xdr:cNvSpPr/>
      </xdr:nvSpPr>
      <xdr:spPr>
        <a:xfrm>
          <a:off x="2159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199</xdr:rowOff>
    </xdr:from>
    <xdr:ext cx="762000" cy="259045"/>
    <xdr:sp macro="" textlink="">
      <xdr:nvSpPr>
        <xdr:cNvPr id="218" name="テキスト ボックス 217"/>
        <xdr:cNvSpPr txBox="1"/>
      </xdr:nvSpPr>
      <xdr:spPr>
        <a:xfrm>
          <a:off x="1828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100693</xdr:rowOff>
    </xdr:from>
    <xdr:to>
      <xdr:col>6</xdr:col>
      <xdr:colOff>171450</xdr:colOff>
      <xdr:row>54</xdr:row>
      <xdr:rowOff>30843</xdr:rowOff>
    </xdr:to>
    <xdr:sp macro="" textlink="">
      <xdr:nvSpPr>
        <xdr:cNvPr id="219" name="楕円 218"/>
        <xdr:cNvSpPr/>
      </xdr:nvSpPr>
      <xdr:spPr>
        <a:xfrm>
          <a:off x="1270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41020</xdr:rowOff>
    </xdr:from>
    <xdr:ext cx="762000" cy="259045"/>
    <xdr:sp macro="" textlink="">
      <xdr:nvSpPr>
        <xdr:cNvPr id="220" name="テキスト ボックス 219"/>
        <xdr:cNvSpPr txBox="1"/>
      </xdr:nvSpPr>
      <xdr:spPr>
        <a:xfrm>
          <a:off x="939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その他に係る経常収支比率は、後期高齢者医療事業会計、介護保険事業会計への繰出金の増などにより、前年度に比べ</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ポイント悪化した。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5" name="直線コネクタ 234"/>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6" name="テキスト ボックス 235"/>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7" name="直線コネクタ 23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8" name="テキスト ボックス 23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9" name="直線コネクタ 238"/>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40" name="テキスト ボックス 239"/>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3" name="直線コネクタ 242"/>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4" name="テキスト ボックス 243"/>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5" name="直線コネクタ 24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6" name="テキスト ボックス 24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7" name="直線コネクタ 246"/>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8" name="テキスト ボックス 247"/>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107950</xdr:rowOff>
    </xdr:to>
    <xdr:cxnSp macro="">
      <xdr:nvCxnSpPr>
        <xdr:cNvPr id="252" name="直線コネクタ 251"/>
        <xdr:cNvCxnSpPr/>
      </xdr:nvCxnSpPr>
      <xdr:spPr>
        <a:xfrm flipV="1">
          <a:off x="16510000" y="914717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53"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54" name="直線コネクタ 253"/>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5" name="その他最大値テキスト"/>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6" name="直線コネクタ 255"/>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117475</xdr:rowOff>
    </xdr:from>
    <xdr:to>
      <xdr:col>82</xdr:col>
      <xdr:colOff>107950</xdr:colOff>
      <xdr:row>57</xdr:row>
      <xdr:rowOff>107950</xdr:rowOff>
    </xdr:to>
    <xdr:cxnSp macro="">
      <xdr:nvCxnSpPr>
        <xdr:cNvPr id="257" name="直線コネクタ 256"/>
        <xdr:cNvCxnSpPr/>
      </xdr:nvCxnSpPr>
      <xdr:spPr>
        <a:xfrm>
          <a:off x="15671800" y="9718675"/>
          <a:ext cx="8382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7002</xdr:rowOff>
    </xdr:from>
    <xdr:ext cx="762000" cy="259045"/>
    <xdr:sp macro="" textlink="">
      <xdr:nvSpPr>
        <xdr:cNvPr id="258" name="その他平均値テキスト"/>
        <xdr:cNvSpPr txBox="1"/>
      </xdr:nvSpPr>
      <xdr:spPr>
        <a:xfrm>
          <a:off x="16598900" y="9608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161925</xdr:rowOff>
    </xdr:from>
    <xdr:to>
      <xdr:col>82</xdr:col>
      <xdr:colOff>158750</xdr:colOff>
      <xdr:row>57</xdr:row>
      <xdr:rowOff>92075</xdr:rowOff>
    </xdr:to>
    <xdr:sp macro="" textlink="">
      <xdr:nvSpPr>
        <xdr:cNvPr id="259" name="フローチャート: 判断 258"/>
        <xdr:cNvSpPr/>
      </xdr:nvSpPr>
      <xdr:spPr>
        <a:xfrm>
          <a:off x="164592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117475</xdr:rowOff>
    </xdr:from>
    <xdr:to>
      <xdr:col>78</xdr:col>
      <xdr:colOff>69850</xdr:colOff>
      <xdr:row>57</xdr:row>
      <xdr:rowOff>69850</xdr:rowOff>
    </xdr:to>
    <xdr:cxnSp macro="">
      <xdr:nvCxnSpPr>
        <xdr:cNvPr id="260" name="直線コネクタ 259"/>
        <xdr:cNvCxnSpPr/>
      </xdr:nvCxnSpPr>
      <xdr:spPr>
        <a:xfrm flipV="1">
          <a:off x="14782800" y="9718675"/>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123825</xdr:rowOff>
    </xdr:from>
    <xdr:to>
      <xdr:col>78</xdr:col>
      <xdr:colOff>120650</xdr:colOff>
      <xdr:row>57</xdr:row>
      <xdr:rowOff>53975</xdr:rowOff>
    </xdr:to>
    <xdr:sp macro="" textlink="">
      <xdr:nvSpPr>
        <xdr:cNvPr id="261" name="フローチャート: 判断 260"/>
        <xdr:cNvSpPr/>
      </xdr:nvSpPr>
      <xdr:spPr>
        <a:xfrm>
          <a:off x="15621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38752</xdr:rowOff>
    </xdr:from>
    <xdr:ext cx="736600" cy="259045"/>
    <xdr:sp macro="" textlink="">
      <xdr:nvSpPr>
        <xdr:cNvPr id="262" name="テキスト ボックス 261"/>
        <xdr:cNvSpPr txBox="1"/>
      </xdr:nvSpPr>
      <xdr:spPr>
        <a:xfrm>
          <a:off x="15290800" y="9811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57</xdr:row>
      <xdr:rowOff>69850</xdr:rowOff>
    </xdr:to>
    <xdr:cxnSp macro="">
      <xdr:nvCxnSpPr>
        <xdr:cNvPr id="263" name="直線コネクタ 262"/>
        <xdr:cNvCxnSpPr/>
      </xdr:nvCxnSpPr>
      <xdr:spPr>
        <a:xfrm>
          <a:off x="13893800" y="9728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64" name="フローチャート: 判断 263"/>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102252</xdr:rowOff>
    </xdr:from>
    <xdr:ext cx="762000" cy="259045"/>
    <xdr:sp macro="" textlink="">
      <xdr:nvSpPr>
        <xdr:cNvPr id="265" name="テキスト ボックス 264"/>
        <xdr:cNvSpPr txBox="1"/>
      </xdr:nvSpPr>
      <xdr:spPr>
        <a:xfrm>
          <a:off x="14401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31750</xdr:rowOff>
    </xdr:from>
    <xdr:to>
      <xdr:col>69</xdr:col>
      <xdr:colOff>92075</xdr:colOff>
      <xdr:row>56</xdr:row>
      <xdr:rowOff>127000</xdr:rowOff>
    </xdr:to>
    <xdr:cxnSp macro="">
      <xdr:nvCxnSpPr>
        <xdr:cNvPr id="266" name="直線コネクタ 265"/>
        <xdr:cNvCxnSpPr/>
      </xdr:nvCxnSpPr>
      <xdr:spPr>
        <a:xfrm>
          <a:off x="13004800" y="96329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7" name="フローチャート: 判断 266"/>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76852</xdr:rowOff>
    </xdr:from>
    <xdr:ext cx="762000" cy="259045"/>
    <xdr:sp macro="" textlink="">
      <xdr:nvSpPr>
        <xdr:cNvPr id="268" name="テキスト ボックス 267"/>
        <xdr:cNvSpPr txBox="1"/>
      </xdr:nvSpPr>
      <xdr:spPr>
        <a:xfrm>
          <a:off x="13512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142875</xdr:rowOff>
    </xdr:from>
    <xdr:to>
      <xdr:col>65</xdr:col>
      <xdr:colOff>53975</xdr:colOff>
      <xdr:row>57</xdr:row>
      <xdr:rowOff>73025</xdr:rowOff>
    </xdr:to>
    <xdr:sp macro="" textlink="">
      <xdr:nvSpPr>
        <xdr:cNvPr id="269" name="フローチャート: 判断 268"/>
        <xdr:cNvSpPr/>
      </xdr:nvSpPr>
      <xdr:spPr>
        <a:xfrm>
          <a:off x="12954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57802</xdr:rowOff>
    </xdr:from>
    <xdr:ext cx="762000" cy="259045"/>
    <xdr:sp macro="" textlink="">
      <xdr:nvSpPr>
        <xdr:cNvPr id="270" name="テキスト ボックス 269"/>
        <xdr:cNvSpPr txBox="1"/>
      </xdr:nvSpPr>
      <xdr:spPr>
        <a:xfrm>
          <a:off x="12623800" y="983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76" name="楕円 275"/>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29227</xdr:rowOff>
    </xdr:from>
    <xdr:ext cx="762000" cy="259045"/>
    <xdr:sp macro="" textlink="">
      <xdr:nvSpPr>
        <xdr:cNvPr id="277" name="その他該当値テキスト"/>
        <xdr:cNvSpPr txBox="1"/>
      </xdr:nvSpPr>
      <xdr:spPr>
        <a:xfrm>
          <a:off x="16598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66675</xdr:rowOff>
    </xdr:from>
    <xdr:to>
      <xdr:col>78</xdr:col>
      <xdr:colOff>120650</xdr:colOff>
      <xdr:row>56</xdr:row>
      <xdr:rowOff>168275</xdr:rowOff>
    </xdr:to>
    <xdr:sp macro="" textlink="">
      <xdr:nvSpPr>
        <xdr:cNvPr id="278" name="楕円 277"/>
        <xdr:cNvSpPr/>
      </xdr:nvSpPr>
      <xdr:spPr>
        <a:xfrm>
          <a:off x="15621000" y="966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7002</xdr:rowOff>
    </xdr:from>
    <xdr:ext cx="736600" cy="259045"/>
    <xdr:sp macro="" textlink="">
      <xdr:nvSpPr>
        <xdr:cNvPr id="279" name="テキスト ボックス 278"/>
        <xdr:cNvSpPr txBox="1"/>
      </xdr:nvSpPr>
      <xdr:spPr>
        <a:xfrm>
          <a:off x="15290800" y="9436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80" name="楕円 279"/>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81" name="テキスト ボックス 280"/>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82" name="楕円 281"/>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83" name="テキスト ボックス 282"/>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152400</xdr:rowOff>
    </xdr:from>
    <xdr:to>
      <xdr:col>65</xdr:col>
      <xdr:colOff>53975</xdr:colOff>
      <xdr:row>56</xdr:row>
      <xdr:rowOff>82550</xdr:rowOff>
    </xdr:to>
    <xdr:sp macro="" textlink="">
      <xdr:nvSpPr>
        <xdr:cNvPr id="284" name="楕円 283"/>
        <xdr:cNvSpPr/>
      </xdr:nvSpPr>
      <xdr:spPr>
        <a:xfrm>
          <a:off x="12954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92727</xdr:rowOff>
    </xdr:from>
    <xdr:ext cx="762000" cy="259045"/>
    <xdr:sp macro="" textlink="">
      <xdr:nvSpPr>
        <xdr:cNvPr id="285" name="テキスト ボックス 284"/>
        <xdr:cNvSpPr txBox="1"/>
      </xdr:nvSpPr>
      <xdr:spPr>
        <a:xfrm>
          <a:off x="12623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下水道事業会計への補助金の減などにより、前年度に比べ若干改善した。ただし、類似団体平均を上回っている状態である。今後も、企業会計においては、独立採算の原則のもと、経費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300" name="直線コネクタ 29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301" name="テキスト ボックス 30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2" name="直線コネクタ 30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3" name="テキスト ボックス 30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4" name="直線コネクタ 30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5" name="テキスト ボックス 30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6" name="直線コネクタ 30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7" name="テキスト ボックス 30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8" name="直線コネクタ 30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9" name="テキスト ボックス 30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1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66040</xdr:rowOff>
    </xdr:from>
    <xdr:to>
      <xdr:col>82</xdr:col>
      <xdr:colOff>107950</xdr:colOff>
      <xdr:row>42</xdr:row>
      <xdr:rowOff>20320</xdr:rowOff>
    </xdr:to>
    <xdr:cxnSp macro="">
      <xdr:nvCxnSpPr>
        <xdr:cNvPr id="312" name="直線コネクタ 311"/>
        <xdr:cNvCxnSpPr/>
      </xdr:nvCxnSpPr>
      <xdr:spPr>
        <a:xfrm flipV="1">
          <a:off x="16510000" y="58953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163847</xdr:rowOff>
    </xdr:from>
    <xdr:ext cx="762000" cy="259045"/>
    <xdr:sp macro="" textlink="">
      <xdr:nvSpPr>
        <xdr:cNvPr id="313" name="補助費等最小値テキスト"/>
        <xdr:cNvSpPr txBox="1"/>
      </xdr:nvSpPr>
      <xdr:spPr>
        <a:xfrm>
          <a:off x="16598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20320</xdr:rowOff>
    </xdr:from>
    <xdr:to>
      <xdr:col>82</xdr:col>
      <xdr:colOff>196850</xdr:colOff>
      <xdr:row>42</xdr:row>
      <xdr:rowOff>20320</xdr:rowOff>
    </xdr:to>
    <xdr:cxnSp macro="">
      <xdr:nvCxnSpPr>
        <xdr:cNvPr id="314" name="直線コネクタ 313"/>
        <xdr:cNvCxnSpPr/>
      </xdr:nvCxnSpPr>
      <xdr:spPr>
        <a:xfrm>
          <a:off x="16421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152417</xdr:rowOff>
    </xdr:from>
    <xdr:ext cx="762000" cy="259045"/>
    <xdr:sp macro="" textlink="">
      <xdr:nvSpPr>
        <xdr:cNvPr id="315" name="補助費等最大値テキスト"/>
        <xdr:cNvSpPr txBox="1"/>
      </xdr:nvSpPr>
      <xdr:spPr>
        <a:xfrm>
          <a:off x="16598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66040</xdr:rowOff>
    </xdr:from>
    <xdr:to>
      <xdr:col>82</xdr:col>
      <xdr:colOff>196850</xdr:colOff>
      <xdr:row>34</xdr:row>
      <xdr:rowOff>66040</xdr:rowOff>
    </xdr:to>
    <xdr:cxnSp macro="">
      <xdr:nvCxnSpPr>
        <xdr:cNvPr id="316" name="直線コネクタ 315"/>
        <xdr:cNvCxnSpPr/>
      </xdr:nvCxnSpPr>
      <xdr:spPr>
        <a:xfrm>
          <a:off x="16421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153670</xdr:rowOff>
    </xdr:from>
    <xdr:to>
      <xdr:col>82</xdr:col>
      <xdr:colOff>107950</xdr:colOff>
      <xdr:row>39</xdr:row>
      <xdr:rowOff>168910</xdr:rowOff>
    </xdr:to>
    <xdr:cxnSp macro="">
      <xdr:nvCxnSpPr>
        <xdr:cNvPr id="317" name="直線コネクタ 316"/>
        <xdr:cNvCxnSpPr/>
      </xdr:nvCxnSpPr>
      <xdr:spPr>
        <a:xfrm flipV="1">
          <a:off x="15671800" y="68402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31767</xdr:rowOff>
    </xdr:from>
    <xdr:ext cx="762000" cy="259045"/>
    <xdr:sp macro="" textlink="">
      <xdr:nvSpPr>
        <xdr:cNvPr id="318" name="補助費等平均値テキスト"/>
        <xdr:cNvSpPr txBox="1"/>
      </xdr:nvSpPr>
      <xdr:spPr>
        <a:xfrm>
          <a:off x="16598900" y="637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15240</xdr:rowOff>
    </xdr:from>
    <xdr:to>
      <xdr:col>82</xdr:col>
      <xdr:colOff>158750</xdr:colOff>
      <xdr:row>38</xdr:row>
      <xdr:rowOff>116840</xdr:rowOff>
    </xdr:to>
    <xdr:sp macro="" textlink="">
      <xdr:nvSpPr>
        <xdr:cNvPr id="319" name="フローチャート: 判断 318"/>
        <xdr:cNvSpPr/>
      </xdr:nvSpPr>
      <xdr:spPr>
        <a:xfrm>
          <a:off x="164592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168910</xdr:rowOff>
    </xdr:from>
    <xdr:to>
      <xdr:col>78</xdr:col>
      <xdr:colOff>69850</xdr:colOff>
      <xdr:row>40</xdr:row>
      <xdr:rowOff>12700</xdr:rowOff>
    </xdr:to>
    <xdr:cxnSp macro="">
      <xdr:nvCxnSpPr>
        <xdr:cNvPr id="320" name="直線コネクタ 319"/>
        <xdr:cNvCxnSpPr/>
      </xdr:nvCxnSpPr>
      <xdr:spPr>
        <a:xfrm flipV="1">
          <a:off x="14782800" y="6855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163830</xdr:rowOff>
    </xdr:from>
    <xdr:to>
      <xdr:col>78</xdr:col>
      <xdr:colOff>120650</xdr:colOff>
      <xdr:row>38</xdr:row>
      <xdr:rowOff>93980</xdr:rowOff>
    </xdr:to>
    <xdr:sp macro="" textlink="">
      <xdr:nvSpPr>
        <xdr:cNvPr id="321" name="フローチャート: 判断 320"/>
        <xdr:cNvSpPr/>
      </xdr:nvSpPr>
      <xdr:spPr>
        <a:xfrm>
          <a:off x="15621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104157</xdr:rowOff>
    </xdr:from>
    <xdr:ext cx="736600" cy="259045"/>
    <xdr:sp macro="" textlink="">
      <xdr:nvSpPr>
        <xdr:cNvPr id="322" name="テキスト ボックス 321"/>
        <xdr:cNvSpPr txBox="1"/>
      </xdr:nvSpPr>
      <xdr:spPr>
        <a:xfrm>
          <a:off x="15290800" y="627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12700</xdr:rowOff>
    </xdr:from>
    <xdr:to>
      <xdr:col>73</xdr:col>
      <xdr:colOff>180975</xdr:colOff>
      <xdr:row>40</xdr:row>
      <xdr:rowOff>111760</xdr:rowOff>
    </xdr:to>
    <xdr:cxnSp macro="">
      <xdr:nvCxnSpPr>
        <xdr:cNvPr id="323" name="直線コネクタ 322"/>
        <xdr:cNvCxnSpPr/>
      </xdr:nvCxnSpPr>
      <xdr:spPr>
        <a:xfrm flipV="1">
          <a:off x="13893800" y="68707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49530</xdr:rowOff>
    </xdr:from>
    <xdr:to>
      <xdr:col>74</xdr:col>
      <xdr:colOff>31750</xdr:colOff>
      <xdr:row>37</xdr:row>
      <xdr:rowOff>151130</xdr:rowOff>
    </xdr:to>
    <xdr:sp macro="" textlink="">
      <xdr:nvSpPr>
        <xdr:cNvPr id="324" name="フローチャート: 判断 323"/>
        <xdr:cNvSpPr/>
      </xdr:nvSpPr>
      <xdr:spPr>
        <a:xfrm>
          <a:off x="14732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161307</xdr:rowOff>
    </xdr:from>
    <xdr:ext cx="762000" cy="259045"/>
    <xdr:sp macro="" textlink="">
      <xdr:nvSpPr>
        <xdr:cNvPr id="325" name="テキスト ボックス 324"/>
        <xdr:cNvSpPr txBox="1"/>
      </xdr:nvSpPr>
      <xdr:spPr>
        <a:xfrm>
          <a:off x="14401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88900</xdr:rowOff>
    </xdr:from>
    <xdr:to>
      <xdr:col>69</xdr:col>
      <xdr:colOff>92075</xdr:colOff>
      <xdr:row>40</xdr:row>
      <xdr:rowOff>111760</xdr:rowOff>
    </xdr:to>
    <xdr:cxnSp macro="">
      <xdr:nvCxnSpPr>
        <xdr:cNvPr id="326" name="直線コネクタ 325"/>
        <xdr:cNvCxnSpPr/>
      </xdr:nvCxnSpPr>
      <xdr:spPr>
        <a:xfrm>
          <a:off x="13004800" y="6946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110490</xdr:rowOff>
    </xdr:from>
    <xdr:to>
      <xdr:col>69</xdr:col>
      <xdr:colOff>142875</xdr:colOff>
      <xdr:row>38</xdr:row>
      <xdr:rowOff>40640</xdr:rowOff>
    </xdr:to>
    <xdr:sp macro="" textlink="">
      <xdr:nvSpPr>
        <xdr:cNvPr id="327" name="フローチャート: 判断 326"/>
        <xdr:cNvSpPr/>
      </xdr:nvSpPr>
      <xdr:spPr>
        <a:xfrm>
          <a:off x="13843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50817</xdr:rowOff>
    </xdr:from>
    <xdr:ext cx="762000" cy="259045"/>
    <xdr:sp macro="" textlink="">
      <xdr:nvSpPr>
        <xdr:cNvPr id="328" name="テキスト ボックス 327"/>
        <xdr:cNvSpPr txBox="1"/>
      </xdr:nvSpPr>
      <xdr:spPr>
        <a:xfrm>
          <a:off x="13512800" y="6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80010</xdr:rowOff>
    </xdr:from>
    <xdr:to>
      <xdr:col>65</xdr:col>
      <xdr:colOff>53975</xdr:colOff>
      <xdr:row>38</xdr:row>
      <xdr:rowOff>10160</xdr:rowOff>
    </xdr:to>
    <xdr:sp macro="" textlink="">
      <xdr:nvSpPr>
        <xdr:cNvPr id="329" name="フローチャート: 判断 328"/>
        <xdr:cNvSpPr/>
      </xdr:nvSpPr>
      <xdr:spPr>
        <a:xfrm>
          <a:off x="12954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20337</xdr:rowOff>
    </xdr:from>
    <xdr:ext cx="762000" cy="259045"/>
    <xdr:sp macro="" textlink="">
      <xdr:nvSpPr>
        <xdr:cNvPr id="330" name="テキスト ボックス 329"/>
        <xdr:cNvSpPr txBox="1"/>
      </xdr:nvSpPr>
      <xdr:spPr>
        <a:xfrm>
          <a:off x="12623800" y="619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1" name="テキスト ボックス 33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2" name="テキスト ボックス 33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3" name="テキスト ボックス 33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4" name="テキスト ボックス 33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5" name="テキスト ボックス 33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102870</xdr:rowOff>
    </xdr:from>
    <xdr:to>
      <xdr:col>82</xdr:col>
      <xdr:colOff>158750</xdr:colOff>
      <xdr:row>40</xdr:row>
      <xdr:rowOff>33020</xdr:rowOff>
    </xdr:to>
    <xdr:sp macro="" textlink="">
      <xdr:nvSpPr>
        <xdr:cNvPr id="336" name="楕円 335"/>
        <xdr:cNvSpPr/>
      </xdr:nvSpPr>
      <xdr:spPr>
        <a:xfrm>
          <a:off x="16459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74947</xdr:rowOff>
    </xdr:from>
    <xdr:ext cx="762000" cy="259045"/>
    <xdr:sp macro="" textlink="">
      <xdr:nvSpPr>
        <xdr:cNvPr id="337" name="補助費等該当値テキスト"/>
        <xdr:cNvSpPr txBox="1"/>
      </xdr:nvSpPr>
      <xdr:spPr>
        <a:xfrm>
          <a:off x="165989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118110</xdr:rowOff>
    </xdr:from>
    <xdr:to>
      <xdr:col>78</xdr:col>
      <xdr:colOff>120650</xdr:colOff>
      <xdr:row>40</xdr:row>
      <xdr:rowOff>48260</xdr:rowOff>
    </xdr:to>
    <xdr:sp macro="" textlink="">
      <xdr:nvSpPr>
        <xdr:cNvPr id="338" name="楕円 337"/>
        <xdr:cNvSpPr/>
      </xdr:nvSpPr>
      <xdr:spPr>
        <a:xfrm>
          <a:off x="156210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33037</xdr:rowOff>
    </xdr:from>
    <xdr:ext cx="736600" cy="259045"/>
    <xdr:sp macro="" textlink="">
      <xdr:nvSpPr>
        <xdr:cNvPr id="339" name="テキスト ボックス 338"/>
        <xdr:cNvSpPr txBox="1"/>
      </xdr:nvSpPr>
      <xdr:spPr>
        <a:xfrm>
          <a:off x="15290800" y="689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133350</xdr:rowOff>
    </xdr:from>
    <xdr:to>
      <xdr:col>74</xdr:col>
      <xdr:colOff>31750</xdr:colOff>
      <xdr:row>40</xdr:row>
      <xdr:rowOff>63500</xdr:rowOff>
    </xdr:to>
    <xdr:sp macro="" textlink="">
      <xdr:nvSpPr>
        <xdr:cNvPr id="340" name="楕円 339"/>
        <xdr:cNvSpPr/>
      </xdr:nvSpPr>
      <xdr:spPr>
        <a:xfrm>
          <a:off x="14732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48277</xdr:rowOff>
    </xdr:from>
    <xdr:ext cx="762000" cy="259045"/>
    <xdr:sp macro="" textlink="">
      <xdr:nvSpPr>
        <xdr:cNvPr id="341" name="テキスト ボックス 340"/>
        <xdr:cNvSpPr txBox="1"/>
      </xdr:nvSpPr>
      <xdr:spPr>
        <a:xfrm>
          <a:off x="14401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60960</xdr:rowOff>
    </xdr:from>
    <xdr:to>
      <xdr:col>69</xdr:col>
      <xdr:colOff>142875</xdr:colOff>
      <xdr:row>40</xdr:row>
      <xdr:rowOff>162560</xdr:rowOff>
    </xdr:to>
    <xdr:sp macro="" textlink="">
      <xdr:nvSpPr>
        <xdr:cNvPr id="342" name="楕円 341"/>
        <xdr:cNvSpPr/>
      </xdr:nvSpPr>
      <xdr:spPr>
        <a:xfrm>
          <a:off x="13843000" y="69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147337</xdr:rowOff>
    </xdr:from>
    <xdr:ext cx="762000" cy="259045"/>
    <xdr:sp macro="" textlink="">
      <xdr:nvSpPr>
        <xdr:cNvPr id="343" name="テキスト ボックス 342"/>
        <xdr:cNvSpPr txBox="1"/>
      </xdr:nvSpPr>
      <xdr:spPr>
        <a:xfrm>
          <a:off x="13512800" y="700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38100</xdr:rowOff>
    </xdr:from>
    <xdr:to>
      <xdr:col>65</xdr:col>
      <xdr:colOff>53975</xdr:colOff>
      <xdr:row>40</xdr:row>
      <xdr:rowOff>139700</xdr:rowOff>
    </xdr:to>
    <xdr:sp macro="" textlink="">
      <xdr:nvSpPr>
        <xdr:cNvPr id="344" name="楕円 343"/>
        <xdr:cNvSpPr/>
      </xdr:nvSpPr>
      <xdr:spPr>
        <a:xfrm>
          <a:off x="12954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124477</xdr:rowOff>
    </xdr:from>
    <xdr:ext cx="762000" cy="259045"/>
    <xdr:sp macro="" textlink="">
      <xdr:nvSpPr>
        <xdr:cNvPr id="345" name="テキスト ボックス 344"/>
        <xdr:cNvSpPr txBox="1"/>
      </xdr:nvSpPr>
      <xdr:spPr>
        <a:xfrm>
          <a:off x="12623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6" name="正方形/長方形 34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7" name="正方形/長方形 34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8" name="正方形/長方形 34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9" name="正方形/長方形 34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0" name="正方形/長方形 34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1" name="正方形/長方形 35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2" name="正方形/長方形 35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正方形/長方形 35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4" name="正方形/長方形 35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5" name="正方形/長方形 35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6" name="テキスト ボックス 35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公債費に係る経常収支比率は、繰上償還の実施等により、昨年度に比べ若干改善した。今後も、計画的な事業実施により地方債の新規発行を抑制するなど、公債費の減額に努める。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7" name="テキスト ボックス 35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8" name="直線コネクタ 35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9" name="テキスト ボックス 35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60" name="直線コネクタ 35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1" name="テキスト ボックス 36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2" name="直線コネクタ 36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3" name="テキスト ボックス 36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4" name="直線コネクタ 36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5" name="テキスト ボックス 36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6" name="直線コネクタ 36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7" name="テキスト ボックス 36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8" name="直線コネクタ 36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9" name="テキスト ボックス 36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0" name="直線コネクタ 36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1" name="テキスト ボックス 37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96520</xdr:rowOff>
    </xdr:from>
    <xdr:to>
      <xdr:col>24</xdr:col>
      <xdr:colOff>25400</xdr:colOff>
      <xdr:row>81</xdr:row>
      <xdr:rowOff>69850</xdr:rowOff>
    </xdr:to>
    <xdr:cxnSp macro="">
      <xdr:nvCxnSpPr>
        <xdr:cNvPr id="373" name="直線コネクタ 372"/>
        <xdr:cNvCxnSpPr/>
      </xdr:nvCxnSpPr>
      <xdr:spPr>
        <a:xfrm flipV="1">
          <a:off x="4826000" y="124409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41927</xdr:rowOff>
    </xdr:from>
    <xdr:ext cx="762000" cy="259045"/>
    <xdr:sp macro="" textlink="">
      <xdr:nvSpPr>
        <xdr:cNvPr id="374"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69850</xdr:rowOff>
    </xdr:from>
    <xdr:to>
      <xdr:col>24</xdr:col>
      <xdr:colOff>114300</xdr:colOff>
      <xdr:row>81</xdr:row>
      <xdr:rowOff>69850</xdr:rowOff>
    </xdr:to>
    <xdr:cxnSp macro="">
      <xdr:nvCxnSpPr>
        <xdr:cNvPr id="375" name="直線コネクタ 374"/>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11447</xdr:rowOff>
    </xdr:from>
    <xdr:ext cx="762000" cy="259045"/>
    <xdr:sp macro="" textlink="">
      <xdr:nvSpPr>
        <xdr:cNvPr id="376" name="公債費最大値テキスト"/>
        <xdr:cNvSpPr txBox="1"/>
      </xdr:nvSpPr>
      <xdr:spPr>
        <a:xfrm>
          <a:off x="4914900" y="121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96520</xdr:rowOff>
    </xdr:from>
    <xdr:to>
      <xdr:col>24</xdr:col>
      <xdr:colOff>114300</xdr:colOff>
      <xdr:row>72</xdr:row>
      <xdr:rowOff>96520</xdr:rowOff>
    </xdr:to>
    <xdr:cxnSp macro="">
      <xdr:nvCxnSpPr>
        <xdr:cNvPr id="377" name="直線コネクタ 376"/>
        <xdr:cNvCxnSpPr/>
      </xdr:nvCxnSpPr>
      <xdr:spPr>
        <a:xfrm>
          <a:off x="4737100" y="1244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153670</xdr:rowOff>
    </xdr:from>
    <xdr:to>
      <xdr:col>24</xdr:col>
      <xdr:colOff>25400</xdr:colOff>
      <xdr:row>80</xdr:row>
      <xdr:rowOff>50800</xdr:rowOff>
    </xdr:to>
    <xdr:cxnSp macro="">
      <xdr:nvCxnSpPr>
        <xdr:cNvPr id="378" name="直線コネクタ 377"/>
        <xdr:cNvCxnSpPr/>
      </xdr:nvCxnSpPr>
      <xdr:spPr>
        <a:xfrm flipV="1">
          <a:off x="3987800" y="136982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146066</xdr:rowOff>
    </xdr:from>
    <xdr:ext cx="762000" cy="259045"/>
    <xdr:sp macro="" textlink="">
      <xdr:nvSpPr>
        <xdr:cNvPr id="379" name="公債費平均値テキスト"/>
        <xdr:cNvSpPr txBox="1"/>
      </xdr:nvSpPr>
      <xdr:spPr>
        <a:xfrm>
          <a:off x="4914900" y="13347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129539</xdr:rowOff>
    </xdr:from>
    <xdr:to>
      <xdr:col>24</xdr:col>
      <xdr:colOff>76200</xdr:colOff>
      <xdr:row>79</xdr:row>
      <xdr:rowOff>59689</xdr:rowOff>
    </xdr:to>
    <xdr:sp macro="" textlink="">
      <xdr:nvSpPr>
        <xdr:cNvPr id="380" name="フローチャート: 判断 379"/>
        <xdr:cNvSpPr/>
      </xdr:nvSpPr>
      <xdr:spPr>
        <a:xfrm>
          <a:off x="47752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20320</xdr:rowOff>
    </xdr:from>
    <xdr:to>
      <xdr:col>19</xdr:col>
      <xdr:colOff>187325</xdr:colOff>
      <xdr:row>80</xdr:row>
      <xdr:rowOff>50800</xdr:rowOff>
    </xdr:to>
    <xdr:cxnSp macro="">
      <xdr:nvCxnSpPr>
        <xdr:cNvPr id="381" name="直線コネクタ 380"/>
        <xdr:cNvCxnSpPr/>
      </xdr:nvCxnSpPr>
      <xdr:spPr>
        <a:xfrm>
          <a:off x="3098800" y="13736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114300</xdr:rowOff>
    </xdr:from>
    <xdr:to>
      <xdr:col>20</xdr:col>
      <xdr:colOff>38100</xdr:colOff>
      <xdr:row>79</xdr:row>
      <xdr:rowOff>44450</xdr:rowOff>
    </xdr:to>
    <xdr:sp macro="" textlink="">
      <xdr:nvSpPr>
        <xdr:cNvPr id="382" name="フローチャート: 判断 381"/>
        <xdr:cNvSpPr/>
      </xdr:nvSpPr>
      <xdr:spPr>
        <a:xfrm>
          <a:off x="3937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54627</xdr:rowOff>
    </xdr:from>
    <xdr:ext cx="736600" cy="259045"/>
    <xdr:sp macro="" textlink="">
      <xdr:nvSpPr>
        <xdr:cNvPr id="383" name="テキスト ボックス 382"/>
        <xdr:cNvSpPr txBox="1"/>
      </xdr:nvSpPr>
      <xdr:spPr>
        <a:xfrm>
          <a:off x="3606800" y="1325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20320</xdr:rowOff>
    </xdr:from>
    <xdr:to>
      <xdr:col>15</xdr:col>
      <xdr:colOff>98425</xdr:colOff>
      <xdr:row>80</xdr:row>
      <xdr:rowOff>88900</xdr:rowOff>
    </xdr:to>
    <xdr:cxnSp macro="">
      <xdr:nvCxnSpPr>
        <xdr:cNvPr id="384" name="直線コネクタ 383"/>
        <xdr:cNvCxnSpPr/>
      </xdr:nvCxnSpPr>
      <xdr:spPr>
        <a:xfrm flipV="1">
          <a:off x="2209800" y="137363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19050</xdr:rowOff>
    </xdr:from>
    <xdr:to>
      <xdr:col>15</xdr:col>
      <xdr:colOff>149225</xdr:colOff>
      <xdr:row>79</xdr:row>
      <xdr:rowOff>120650</xdr:rowOff>
    </xdr:to>
    <xdr:sp macro="" textlink="">
      <xdr:nvSpPr>
        <xdr:cNvPr id="385" name="フローチャート: 判断 384"/>
        <xdr:cNvSpPr/>
      </xdr:nvSpPr>
      <xdr:spPr>
        <a:xfrm>
          <a:off x="3048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130827</xdr:rowOff>
    </xdr:from>
    <xdr:ext cx="762000" cy="259045"/>
    <xdr:sp macro="" textlink="">
      <xdr:nvSpPr>
        <xdr:cNvPr id="386" name="テキスト ボックス 385"/>
        <xdr:cNvSpPr txBox="1"/>
      </xdr:nvSpPr>
      <xdr:spPr>
        <a:xfrm>
          <a:off x="2717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88900</xdr:rowOff>
    </xdr:from>
    <xdr:to>
      <xdr:col>11</xdr:col>
      <xdr:colOff>9525</xdr:colOff>
      <xdr:row>80</xdr:row>
      <xdr:rowOff>127000</xdr:rowOff>
    </xdr:to>
    <xdr:cxnSp macro="">
      <xdr:nvCxnSpPr>
        <xdr:cNvPr id="387" name="直線コネクタ 386"/>
        <xdr:cNvCxnSpPr/>
      </xdr:nvCxnSpPr>
      <xdr:spPr>
        <a:xfrm flipV="1">
          <a:off x="1320800" y="1380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34289</xdr:rowOff>
    </xdr:from>
    <xdr:to>
      <xdr:col>11</xdr:col>
      <xdr:colOff>60325</xdr:colOff>
      <xdr:row>79</xdr:row>
      <xdr:rowOff>135889</xdr:rowOff>
    </xdr:to>
    <xdr:sp macro="" textlink="">
      <xdr:nvSpPr>
        <xdr:cNvPr id="388" name="フローチャート: 判断 387"/>
        <xdr:cNvSpPr/>
      </xdr:nvSpPr>
      <xdr:spPr>
        <a:xfrm>
          <a:off x="2159000" y="1357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146066</xdr:rowOff>
    </xdr:from>
    <xdr:ext cx="762000" cy="259045"/>
    <xdr:sp macro="" textlink="">
      <xdr:nvSpPr>
        <xdr:cNvPr id="389" name="テキスト ボックス 388"/>
        <xdr:cNvSpPr txBox="1"/>
      </xdr:nvSpPr>
      <xdr:spPr>
        <a:xfrm>
          <a:off x="1828800" y="1334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41911</xdr:rowOff>
    </xdr:from>
    <xdr:to>
      <xdr:col>6</xdr:col>
      <xdr:colOff>171450</xdr:colOff>
      <xdr:row>79</xdr:row>
      <xdr:rowOff>143511</xdr:rowOff>
    </xdr:to>
    <xdr:sp macro="" textlink="">
      <xdr:nvSpPr>
        <xdr:cNvPr id="390" name="フローチャート: 判断 389"/>
        <xdr:cNvSpPr/>
      </xdr:nvSpPr>
      <xdr:spPr>
        <a:xfrm>
          <a:off x="1270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153688</xdr:rowOff>
    </xdr:from>
    <xdr:ext cx="762000" cy="259045"/>
    <xdr:sp macro="" textlink="">
      <xdr:nvSpPr>
        <xdr:cNvPr id="391" name="テキスト ボックス 390"/>
        <xdr:cNvSpPr txBox="1"/>
      </xdr:nvSpPr>
      <xdr:spPr>
        <a:xfrm>
          <a:off x="939800" y="1335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2" name="テキスト ボックス 39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3" name="テキスト ボックス 39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4" name="テキスト ボックス 39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5" name="テキスト ボックス 39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6" name="テキスト ボックス 39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102870</xdr:rowOff>
    </xdr:from>
    <xdr:to>
      <xdr:col>24</xdr:col>
      <xdr:colOff>76200</xdr:colOff>
      <xdr:row>80</xdr:row>
      <xdr:rowOff>33020</xdr:rowOff>
    </xdr:to>
    <xdr:sp macro="" textlink="">
      <xdr:nvSpPr>
        <xdr:cNvPr id="397" name="楕円 396"/>
        <xdr:cNvSpPr/>
      </xdr:nvSpPr>
      <xdr:spPr>
        <a:xfrm>
          <a:off x="47752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74947</xdr:rowOff>
    </xdr:from>
    <xdr:ext cx="762000" cy="259045"/>
    <xdr:sp macro="" textlink="">
      <xdr:nvSpPr>
        <xdr:cNvPr id="398" name="公債費該当値テキスト"/>
        <xdr:cNvSpPr txBox="1"/>
      </xdr:nvSpPr>
      <xdr:spPr>
        <a:xfrm>
          <a:off x="49149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0</xdr:rowOff>
    </xdr:from>
    <xdr:to>
      <xdr:col>20</xdr:col>
      <xdr:colOff>38100</xdr:colOff>
      <xdr:row>80</xdr:row>
      <xdr:rowOff>101600</xdr:rowOff>
    </xdr:to>
    <xdr:sp macro="" textlink="">
      <xdr:nvSpPr>
        <xdr:cNvPr id="399" name="楕円 398"/>
        <xdr:cNvSpPr/>
      </xdr:nvSpPr>
      <xdr:spPr>
        <a:xfrm>
          <a:off x="3937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86377</xdr:rowOff>
    </xdr:from>
    <xdr:ext cx="736600" cy="259045"/>
    <xdr:sp macro="" textlink="">
      <xdr:nvSpPr>
        <xdr:cNvPr id="400" name="テキスト ボックス 399"/>
        <xdr:cNvSpPr txBox="1"/>
      </xdr:nvSpPr>
      <xdr:spPr>
        <a:xfrm>
          <a:off x="3606800" y="1380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140970</xdr:rowOff>
    </xdr:from>
    <xdr:to>
      <xdr:col>15</xdr:col>
      <xdr:colOff>149225</xdr:colOff>
      <xdr:row>80</xdr:row>
      <xdr:rowOff>71120</xdr:rowOff>
    </xdr:to>
    <xdr:sp macro="" textlink="">
      <xdr:nvSpPr>
        <xdr:cNvPr id="401" name="楕円 400"/>
        <xdr:cNvSpPr/>
      </xdr:nvSpPr>
      <xdr:spPr>
        <a:xfrm>
          <a:off x="30480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55897</xdr:rowOff>
    </xdr:from>
    <xdr:ext cx="762000" cy="259045"/>
    <xdr:sp macro="" textlink="">
      <xdr:nvSpPr>
        <xdr:cNvPr id="402" name="テキスト ボックス 401"/>
        <xdr:cNvSpPr txBox="1"/>
      </xdr:nvSpPr>
      <xdr:spPr>
        <a:xfrm>
          <a:off x="2717800" y="1377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38100</xdr:rowOff>
    </xdr:from>
    <xdr:to>
      <xdr:col>11</xdr:col>
      <xdr:colOff>60325</xdr:colOff>
      <xdr:row>80</xdr:row>
      <xdr:rowOff>139700</xdr:rowOff>
    </xdr:to>
    <xdr:sp macro="" textlink="">
      <xdr:nvSpPr>
        <xdr:cNvPr id="403" name="楕円 402"/>
        <xdr:cNvSpPr/>
      </xdr:nvSpPr>
      <xdr:spPr>
        <a:xfrm>
          <a:off x="2159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124477</xdr:rowOff>
    </xdr:from>
    <xdr:ext cx="762000" cy="259045"/>
    <xdr:sp macro="" textlink="">
      <xdr:nvSpPr>
        <xdr:cNvPr id="404" name="テキスト ボックス 403"/>
        <xdr:cNvSpPr txBox="1"/>
      </xdr:nvSpPr>
      <xdr:spPr>
        <a:xfrm>
          <a:off x="1828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76200</xdr:rowOff>
    </xdr:from>
    <xdr:to>
      <xdr:col>6</xdr:col>
      <xdr:colOff>171450</xdr:colOff>
      <xdr:row>81</xdr:row>
      <xdr:rowOff>6350</xdr:rowOff>
    </xdr:to>
    <xdr:sp macro="" textlink="">
      <xdr:nvSpPr>
        <xdr:cNvPr id="405" name="楕円 404"/>
        <xdr:cNvSpPr/>
      </xdr:nvSpPr>
      <xdr:spPr>
        <a:xfrm>
          <a:off x="1270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162577</xdr:rowOff>
    </xdr:from>
    <xdr:ext cx="762000" cy="259045"/>
    <xdr:sp macro="" textlink="">
      <xdr:nvSpPr>
        <xdr:cNvPr id="406" name="テキスト ボックス 405"/>
        <xdr:cNvSpPr txBox="1"/>
      </xdr:nvSpPr>
      <xdr:spPr>
        <a:xfrm>
          <a:off x="939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7" name="正方形/長方形 40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8" name="正方形/長方形 40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9" name="正方形/長方形 40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0" name="正方形/長方形 40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1" name="正方形/長方形 41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2" name="正方形/長方形 41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3" name="正方形/長方形 41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4" name="正方形/長方形 41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5" name="正方形/長方形 41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6" name="正方形/長方形 41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7" name="テキスト ボックス 41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類似団体平均を下回っている。この状況を維持するとともに、高い比率となっている補助費等の削減に努める。また、物件費及び扶助費については、今後、施設の老朽化に伴う経費の増大や社会保障費の増大が見込まれるため、先を見据えた財政運営が必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8" name="テキスト ボックス 41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9" name="直線コネクタ 41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0" name="テキスト ボックス 41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1" name="直線コネクタ 42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2" name="テキスト ボックス 42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3" name="直線コネクタ 42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4" name="テキスト ボックス 42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5" name="直線コネクタ 42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6" name="テキスト ボックス 42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7" name="直線コネクタ 42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8" name="テキスト ボックス 42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133858</xdr:rowOff>
    </xdr:to>
    <xdr:cxnSp macro="">
      <xdr:nvCxnSpPr>
        <xdr:cNvPr id="432" name="直線コネクタ 431"/>
        <xdr:cNvCxnSpPr/>
      </xdr:nvCxnSpPr>
      <xdr:spPr>
        <a:xfrm flipV="1">
          <a:off x="16510000" y="12585700"/>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33"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34" name="直線コネクタ 433"/>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35"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36" name="直線コネクタ 435"/>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154432</xdr:rowOff>
    </xdr:from>
    <xdr:to>
      <xdr:col>82</xdr:col>
      <xdr:colOff>107950</xdr:colOff>
      <xdr:row>76</xdr:row>
      <xdr:rowOff>30987</xdr:rowOff>
    </xdr:to>
    <xdr:cxnSp macro="">
      <xdr:nvCxnSpPr>
        <xdr:cNvPr id="437" name="直線コネクタ 436"/>
        <xdr:cNvCxnSpPr/>
      </xdr:nvCxnSpPr>
      <xdr:spPr>
        <a:xfrm>
          <a:off x="15671800" y="12841732"/>
          <a:ext cx="838200" cy="21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80281</xdr:rowOff>
    </xdr:from>
    <xdr:ext cx="762000" cy="259045"/>
    <xdr:sp macro="" textlink="">
      <xdr:nvSpPr>
        <xdr:cNvPr id="438" name="公債費以外平均値テキスト"/>
        <xdr:cNvSpPr txBox="1"/>
      </xdr:nvSpPr>
      <xdr:spPr>
        <a:xfrm>
          <a:off x="16598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39" name="フローチャート: 判断 438"/>
        <xdr:cNvSpPr/>
      </xdr:nvSpPr>
      <xdr:spPr>
        <a:xfrm>
          <a:off x="16459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127000</xdr:rowOff>
    </xdr:from>
    <xdr:to>
      <xdr:col>78</xdr:col>
      <xdr:colOff>69850</xdr:colOff>
      <xdr:row>74</xdr:row>
      <xdr:rowOff>154432</xdr:rowOff>
    </xdr:to>
    <xdr:cxnSp macro="">
      <xdr:nvCxnSpPr>
        <xdr:cNvPr id="440" name="直線コネクタ 439"/>
        <xdr:cNvCxnSpPr/>
      </xdr:nvCxnSpPr>
      <xdr:spPr>
        <a:xfrm>
          <a:off x="14782800" y="128143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41" name="フローチャート: 判断 440"/>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84853</xdr:rowOff>
    </xdr:from>
    <xdr:ext cx="736600" cy="259045"/>
    <xdr:sp macro="" textlink="">
      <xdr:nvSpPr>
        <xdr:cNvPr id="442" name="テキスト ボックス 441"/>
        <xdr:cNvSpPr txBox="1"/>
      </xdr:nvSpPr>
      <xdr:spPr>
        <a:xfrm>
          <a:off x="15290800" y="13115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35560</xdr:rowOff>
    </xdr:from>
    <xdr:to>
      <xdr:col>73</xdr:col>
      <xdr:colOff>180975</xdr:colOff>
      <xdr:row>74</xdr:row>
      <xdr:rowOff>127000</xdr:rowOff>
    </xdr:to>
    <xdr:cxnSp macro="">
      <xdr:nvCxnSpPr>
        <xdr:cNvPr id="443" name="直線コネクタ 442"/>
        <xdr:cNvCxnSpPr/>
      </xdr:nvCxnSpPr>
      <xdr:spPr>
        <a:xfrm>
          <a:off x="13893800" y="127228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78486</xdr:rowOff>
    </xdr:from>
    <xdr:to>
      <xdr:col>74</xdr:col>
      <xdr:colOff>31750</xdr:colOff>
      <xdr:row>76</xdr:row>
      <xdr:rowOff>8635</xdr:rowOff>
    </xdr:to>
    <xdr:sp macro="" textlink="">
      <xdr:nvSpPr>
        <xdr:cNvPr id="444" name="フローチャート: 判断 443"/>
        <xdr:cNvSpPr/>
      </xdr:nvSpPr>
      <xdr:spPr>
        <a:xfrm>
          <a:off x="14732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164864</xdr:rowOff>
    </xdr:from>
    <xdr:ext cx="762000" cy="259045"/>
    <xdr:sp macro="" textlink="">
      <xdr:nvSpPr>
        <xdr:cNvPr id="445" name="テキスト ボックス 444"/>
        <xdr:cNvSpPr txBox="1"/>
      </xdr:nvSpPr>
      <xdr:spPr>
        <a:xfrm>
          <a:off x="14401800" y="1302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35560</xdr:rowOff>
    </xdr:from>
    <xdr:to>
      <xdr:col>69</xdr:col>
      <xdr:colOff>92075</xdr:colOff>
      <xdr:row>74</xdr:row>
      <xdr:rowOff>44704</xdr:rowOff>
    </xdr:to>
    <xdr:cxnSp macro="">
      <xdr:nvCxnSpPr>
        <xdr:cNvPr id="446" name="直線コネクタ 445"/>
        <xdr:cNvCxnSpPr/>
      </xdr:nvCxnSpPr>
      <xdr:spPr>
        <a:xfrm flipV="1">
          <a:off x="13004800" y="127228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169926</xdr:rowOff>
    </xdr:from>
    <xdr:to>
      <xdr:col>69</xdr:col>
      <xdr:colOff>142875</xdr:colOff>
      <xdr:row>76</xdr:row>
      <xdr:rowOff>100076</xdr:rowOff>
    </xdr:to>
    <xdr:sp macro="" textlink="">
      <xdr:nvSpPr>
        <xdr:cNvPr id="447" name="フローチャート: 判断 446"/>
        <xdr:cNvSpPr/>
      </xdr:nvSpPr>
      <xdr:spPr>
        <a:xfrm>
          <a:off x="13843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84853</xdr:rowOff>
    </xdr:from>
    <xdr:ext cx="762000" cy="259045"/>
    <xdr:sp macro="" textlink="">
      <xdr:nvSpPr>
        <xdr:cNvPr id="448" name="テキスト ボックス 447"/>
        <xdr:cNvSpPr txBox="1"/>
      </xdr:nvSpPr>
      <xdr:spPr>
        <a:xfrm>
          <a:off x="13512800" y="1311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32766</xdr:rowOff>
    </xdr:from>
    <xdr:to>
      <xdr:col>65</xdr:col>
      <xdr:colOff>53975</xdr:colOff>
      <xdr:row>75</xdr:row>
      <xdr:rowOff>134366</xdr:rowOff>
    </xdr:to>
    <xdr:sp macro="" textlink="">
      <xdr:nvSpPr>
        <xdr:cNvPr id="449" name="フローチャート: 判断 448"/>
        <xdr:cNvSpPr/>
      </xdr:nvSpPr>
      <xdr:spPr>
        <a:xfrm>
          <a:off x="12954000" y="1289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119142</xdr:rowOff>
    </xdr:from>
    <xdr:ext cx="762000" cy="259045"/>
    <xdr:sp macro="" textlink="">
      <xdr:nvSpPr>
        <xdr:cNvPr id="450" name="テキスト ボックス 449"/>
        <xdr:cNvSpPr txBox="1"/>
      </xdr:nvSpPr>
      <xdr:spPr>
        <a:xfrm>
          <a:off x="12623800" y="1297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151637</xdr:rowOff>
    </xdr:from>
    <xdr:to>
      <xdr:col>82</xdr:col>
      <xdr:colOff>158750</xdr:colOff>
      <xdr:row>76</xdr:row>
      <xdr:rowOff>81787</xdr:rowOff>
    </xdr:to>
    <xdr:sp macro="" textlink="">
      <xdr:nvSpPr>
        <xdr:cNvPr id="456" name="楕円 455"/>
        <xdr:cNvSpPr/>
      </xdr:nvSpPr>
      <xdr:spPr>
        <a:xfrm>
          <a:off x="164592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168165</xdr:rowOff>
    </xdr:from>
    <xdr:ext cx="762000" cy="259045"/>
    <xdr:sp macro="" textlink="">
      <xdr:nvSpPr>
        <xdr:cNvPr id="457" name="公債費以外該当値テキスト"/>
        <xdr:cNvSpPr txBox="1"/>
      </xdr:nvSpPr>
      <xdr:spPr>
        <a:xfrm>
          <a:off x="16598900" y="128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103632</xdr:rowOff>
    </xdr:from>
    <xdr:to>
      <xdr:col>78</xdr:col>
      <xdr:colOff>120650</xdr:colOff>
      <xdr:row>75</xdr:row>
      <xdr:rowOff>33782</xdr:rowOff>
    </xdr:to>
    <xdr:sp macro="" textlink="">
      <xdr:nvSpPr>
        <xdr:cNvPr id="458" name="楕円 457"/>
        <xdr:cNvSpPr/>
      </xdr:nvSpPr>
      <xdr:spPr>
        <a:xfrm>
          <a:off x="15621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43959</xdr:rowOff>
    </xdr:from>
    <xdr:ext cx="736600" cy="259045"/>
    <xdr:sp macro="" textlink="">
      <xdr:nvSpPr>
        <xdr:cNvPr id="459" name="テキスト ボックス 458"/>
        <xdr:cNvSpPr txBox="1"/>
      </xdr:nvSpPr>
      <xdr:spPr>
        <a:xfrm>
          <a:off x="15290800" y="12559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76200</xdr:rowOff>
    </xdr:from>
    <xdr:to>
      <xdr:col>74</xdr:col>
      <xdr:colOff>31750</xdr:colOff>
      <xdr:row>75</xdr:row>
      <xdr:rowOff>6350</xdr:rowOff>
    </xdr:to>
    <xdr:sp macro="" textlink="">
      <xdr:nvSpPr>
        <xdr:cNvPr id="460" name="楕円 459"/>
        <xdr:cNvSpPr/>
      </xdr:nvSpPr>
      <xdr:spPr>
        <a:xfrm>
          <a:off x="14732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16527</xdr:rowOff>
    </xdr:from>
    <xdr:ext cx="762000" cy="259045"/>
    <xdr:sp macro="" textlink="">
      <xdr:nvSpPr>
        <xdr:cNvPr id="461" name="テキスト ボックス 460"/>
        <xdr:cNvSpPr txBox="1"/>
      </xdr:nvSpPr>
      <xdr:spPr>
        <a:xfrm>
          <a:off x="14401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156210</xdr:rowOff>
    </xdr:from>
    <xdr:to>
      <xdr:col>69</xdr:col>
      <xdr:colOff>142875</xdr:colOff>
      <xdr:row>74</xdr:row>
      <xdr:rowOff>86360</xdr:rowOff>
    </xdr:to>
    <xdr:sp macro="" textlink="">
      <xdr:nvSpPr>
        <xdr:cNvPr id="462" name="楕円 461"/>
        <xdr:cNvSpPr/>
      </xdr:nvSpPr>
      <xdr:spPr>
        <a:xfrm>
          <a:off x="13843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96537</xdr:rowOff>
    </xdr:from>
    <xdr:ext cx="762000" cy="259045"/>
    <xdr:sp macro="" textlink="">
      <xdr:nvSpPr>
        <xdr:cNvPr id="463" name="テキスト ボックス 462"/>
        <xdr:cNvSpPr txBox="1"/>
      </xdr:nvSpPr>
      <xdr:spPr>
        <a:xfrm>
          <a:off x="13512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165354</xdr:rowOff>
    </xdr:from>
    <xdr:to>
      <xdr:col>65</xdr:col>
      <xdr:colOff>53975</xdr:colOff>
      <xdr:row>74</xdr:row>
      <xdr:rowOff>95504</xdr:rowOff>
    </xdr:to>
    <xdr:sp macro="" textlink="">
      <xdr:nvSpPr>
        <xdr:cNvPr id="464" name="楕円 463"/>
        <xdr:cNvSpPr/>
      </xdr:nvSpPr>
      <xdr:spPr>
        <a:xfrm>
          <a:off x="12954000" y="1268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105681</xdr:rowOff>
    </xdr:from>
    <xdr:ext cx="762000" cy="259045"/>
    <xdr:sp macro="" textlink="">
      <xdr:nvSpPr>
        <xdr:cNvPr id="465" name="テキスト ボックス 464"/>
        <xdr:cNvSpPr txBox="1"/>
      </xdr:nvSpPr>
      <xdr:spPr>
        <a:xfrm>
          <a:off x="12623800" y="1245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岡山県美作市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100406</xdr:rowOff>
    </xdr:from>
    <xdr:to>
      <xdr:col>29</xdr:col>
      <xdr:colOff>127000</xdr:colOff>
      <xdr:row>20</xdr:row>
      <xdr:rowOff>42628</xdr:rowOff>
    </xdr:to>
    <xdr:cxnSp macro="">
      <xdr:nvCxnSpPr>
        <xdr:cNvPr id="45" name="直線コネクタ 44"/>
        <xdr:cNvCxnSpPr/>
      </xdr:nvCxnSpPr>
      <xdr:spPr bwMode="auto">
        <a:xfrm flipV="1">
          <a:off x="5651500" y="2033981"/>
          <a:ext cx="0" cy="1485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14705</xdr:rowOff>
    </xdr:from>
    <xdr:ext cx="762000" cy="259045"/>
    <xdr:sp macro="" textlink="">
      <xdr:nvSpPr>
        <xdr:cNvPr id="46" name="人口1人当たり決算額の推移最小値テキスト130"/>
        <xdr:cNvSpPr txBox="1"/>
      </xdr:nvSpPr>
      <xdr:spPr>
        <a:xfrm>
          <a:off x="5740400" y="3491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42628</xdr:rowOff>
    </xdr:from>
    <xdr:to>
      <xdr:col>30</xdr:col>
      <xdr:colOff>25400</xdr:colOff>
      <xdr:row>20</xdr:row>
      <xdr:rowOff>42628</xdr:rowOff>
    </xdr:to>
    <xdr:cxnSp macro="">
      <xdr:nvCxnSpPr>
        <xdr:cNvPr id="47" name="直線コネクタ 46"/>
        <xdr:cNvCxnSpPr/>
      </xdr:nvCxnSpPr>
      <xdr:spPr bwMode="auto">
        <a:xfrm>
          <a:off x="5562600" y="3519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15333</xdr:rowOff>
    </xdr:from>
    <xdr:ext cx="762000" cy="259045"/>
    <xdr:sp macro="" textlink="">
      <xdr:nvSpPr>
        <xdr:cNvPr id="48" name="人口1人当たり決算額の推移最大値テキスト130"/>
        <xdr:cNvSpPr txBox="1"/>
      </xdr:nvSpPr>
      <xdr:spPr>
        <a:xfrm>
          <a:off x="5740400" y="177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100406</xdr:rowOff>
    </xdr:from>
    <xdr:to>
      <xdr:col>30</xdr:col>
      <xdr:colOff>25400</xdr:colOff>
      <xdr:row>11</xdr:row>
      <xdr:rowOff>100406</xdr:rowOff>
    </xdr:to>
    <xdr:cxnSp macro="">
      <xdr:nvCxnSpPr>
        <xdr:cNvPr id="49" name="直線コネクタ 48"/>
        <xdr:cNvCxnSpPr/>
      </xdr:nvCxnSpPr>
      <xdr:spPr bwMode="auto">
        <a:xfrm>
          <a:off x="5562600" y="20339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170720</xdr:rowOff>
    </xdr:from>
    <xdr:to>
      <xdr:col>29</xdr:col>
      <xdr:colOff>127000</xdr:colOff>
      <xdr:row>12</xdr:row>
      <xdr:rowOff>32455</xdr:rowOff>
    </xdr:to>
    <xdr:cxnSp macro="">
      <xdr:nvCxnSpPr>
        <xdr:cNvPr id="50" name="直線コネクタ 49"/>
        <xdr:cNvCxnSpPr/>
      </xdr:nvCxnSpPr>
      <xdr:spPr bwMode="auto">
        <a:xfrm flipV="1">
          <a:off x="5003800" y="2104295"/>
          <a:ext cx="647700" cy="33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169035</xdr:rowOff>
    </xdr:from>
    <xdr:ext cx="762000" cy="259045"/>
    <xdr:sp macro="" textlink="">
      <xdr:nvSpPr>
        <xdr:cNvPr id="51" name="人口1人当たり決算額の推移平均値テキスト130"/>
        <xdr:cNvSpPr txBox="1"/>
      </xdr:nvSpPr>
      <xdr:spPr>
        <a:xfrm>
          <a:off x="5740400" y="278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25508</xdr:rowOff>
    </xdr:from>
    <xdr:to>
      <xdr:col>29</xdr:col>
      <xdr:colOff>177800</xdr:colOff>
      <xdr:row>16</xdr:row>
      <xdr:rowOff>127108</xdr:rowOff>
    </xdr:to>
    <xdr:sp macro="" textlink="">
      <xdr:nvSpPr>
        <xdr:cNvPr id="52" name="フローチャート: 判断 51"/>
        <xdr:cNvSpPr/>
      </xdr:nvSpPr>
      <xdr:spPr bwMode="auto">
        <a:xfrm>
          <a:off x="5600700" y="28163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13081</xdr:rowOff>
    </xdr:from>
    <xdr:to>
      <xdr:col>26</xdr:col>
      <xdr:colOff>50800</xdr:colOff>
      <xdr:row>12</xdr:row>
      <xdr:rowOff>32455</xdr:rowOff>
    </xdr:to>
    <xdr:cxnSp macro="">
      <xdr:nvCxnSpPr>
        <xdr:cNvPr id="53" name="直線コネクタ 52"/>
        <xdr:cNvCxnSpPr/>
      </xdr:nvCxnSpPr>
      <xdr:spPr bwMode="auto">
        <a:xfrm>
          <a:off x="4305300" y="2118106"/>
          <a:ext cx="698500" cy="19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19526</xdr:rowOff>
    </xdr:from>
    <xdr:to>
      <xdr:col>26</xdr:col>
      <xdr:colOff>101600</xdr:colOff>
      <xdr:row>16</xdr:row>
      <xdr:rowOff>121126</xdr:rowOff>
    </xdr:to>
    <xdr:sp macro="" textlink="">
      <xdr:nvSpPr>
        <xdr:cNvPr id="54" name="フローチャート: 判断 53"/>
        <xdr:cNvSpPr/>
      </xdr:nvSpPr>
      <xdr:spPr bwMode="auto">
        <a:xfrm>
          <a:off x="49530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105903</xdr:rowOff>
    </xdr:from>
    <xdr:ext cx="736600" cy="259045"/>
    <xdr:sp macro="" textlink="">
      <xdr:nvSpPr>
        <xdr:cNvPr id="55" name="テキスト ボックス 54"/>
        <xdr:cNvSpPr txBox="1"/>
      </xdr:nvSpPr>
      <xdr:spPr>
        <a:xfrm>
          <a:off x="4622800" y="2896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13081</xdr:rowOff>
    </xdr:from>
    <xdr:to>
      <xdr:col>22</xdr:col>
      <xdr:colOff>114300</xdr:colOff>
      <xdr:row>12</xdr:row>
      <xdr:rowOff>141497</xdr:rowOff>
    </xdr:to>
    <xdr:cxnSp macro="">
      <xdr:nvCxnSpPr>
        <xdr:cNvPr id="56" name="直線コネクタ 55"/>
        <xdr:cNvCxnSpPr/>
      </xdr:nvCxnSpPr>
      <xdr:spPr bwMode="auto">
        <a:xfrm flipV="1">
          <a:off x="3606800" y="2118106"/>
          <a:ext cx="698500" cy="128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87954</xdr:rowOff>
    </xdr:from>
    <xdr:to>
      <xdr:col>22</xdr:col>
      <xdr:colOff>165100</xdr:colOff>
      <xdr:row>16</xdr:row>
      <xdr:rowOff>18104</xdr:rowOff>
    </xdr:to>
    <xdr:sp macro="" textlink="">
      <xdr:nvSpPr>
        <xdr:cNvPr id="57" name="フローチャート: 判断 56"/>
        <xdr:cNvSpPr/>
      </xdr:nvSpPr>
      <xdr:spPr bwMode="auto">
        <a:xfrm>
          <a:off x="4254500" y="27073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2881</xdr:rowOff>
    </xdr:from>
    <xdr:ext cx="762000" cy="259045"/>
    <xdr:sp macro="" textlink="">
      <xdr:nvSpPr>
        <xdr:cNvPr id="58" name="テキスト ボックス 57"/>
        <xdr:cNvSpPr txBox="1"/>
      </xdr:nvSpPr>
      <xdr:spPr>
        <a:xfrm>
          <a:off x="3924300" y="2793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85661</xdr:rowOff>
    </xdr:from>
    <xdr:to>
      <xdr:col>18</xdr:col>
      <xdr:colOff>177800</xdr:colOff>
      <xdr:row>12</xdr:row>
      <xdr:rowOff>141497</xdr:rowOff>
    </xdr:to>
    <xdr:cxnSp macro="">
      <xdr:nvCxnSpPr>
        <xdr:cNvPr id="59" name="直線コネクタ 58"/>
        <xdr:cNvCxnSpPr/>
      </xdr:nvCxnSpPr>
      <xdr:spPr bwMode="auto">
        <a:xfrm>
          <a:off x="2908300" y="2190686"/>
          <a:ext cx="698500" cy="558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161868</xdr:rowOff>
    </xdr:from>
    <xdr:to>
      <xdr:col>19</xdr:col>
      <xdr:colOff>38100</xdr:colOff>
      <xdr:row>16</xdr:row>
      <xdr:rowOff>92018</xdr:rowOff>
    </xdr:to>
    <xdr:sp macro="" textlink="">
      <xdr:nvSpPr>
        <xdr:cNvPr id="60" name="フローチャート: 判断 59"/>
        <xdr:cNvSpPr/>
      </xdr:nvSpPr>
      <xdr:spPr bwMode="auto">
        <a:xfrm>
          <a:off x="3556000" y="278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76795</xdr:rowOff>
    </xdr:from>
    <xdr:ext cx="762000" cy="259045"/>
    <xdr:sp macro="" textlink="">
      <xdr:nvSpPr>
        <xdr:cNvPr id="61" name="テキスト ボックス 60"/>
        <xdr:cNvSpPr txBox="1"/>
      </xdr:nvSpPr>
      <xdr:spPr>
        <a:xfrm>
          <a:off x="3225800" y="286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47092</xdr:rowOff>
    </xdr:from>
    <xdr:to>
      <xdr:col>15</xdr:col>
      <xdr:colOff>101600</xdr:colOff>
      <xdr:row>16</xdr:row>
      <xdr:rowOff>148692</xdr:rowOff>
    </xdr:to>
    <xdr:sp macro="" textlink="">
      <xdr:nvSpPr>
        <xdr:cNvPr id="62" name="フローチャート: 判断 61"/>
        <xdr:cNvSpPr/>
      </xdr:nvSpPr>
      <xdr:spPr bwMode="auto">
        <a:xfrm>
          <a:off x="2857500" y="2837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133469</xdr:rowOff>
    </xdr:from>
    <xdr:ext cx="762000" cy="259045"/>
    <xdr:sp macro="" textlink="">
      <xdr:nvSpPr>
        <xdr:cNvPr id="63" name="テキスト ボックス 62"/>
        <xdr:cNvSpPr txBox="1"/>
      </xdr:nvSpPr>
      <xdr:spPr>
        <a:xfrm>
          <a:off x="2527300" y="2924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119920</xdr:rowOff>
    </xdr:from>
    <xdr:to>
      <xdr:col>29</xdr:col>
      <xdr:colOff>177800</xdr:colOff>
      <xdr:row>12</xdr:row>
      <xdr:rowOff>50070</xdr:rowOff>
    </xdr:to>
    <xdr:sp macro="" textlink="">
      <xdr:nvSpPr>
        <xdr:cNvPr id="69" name="楕円 68"/>
        <xdr:cNvSpPr/>
      </xdr:nvSpPr>
      <xdr:spPr bwMode="auto">
        <a:xfrm>
          <a:off x="5600700" y="2053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28497</xdr:rowOff>
    </xdr:from>
    <xdr:ext cx="762000" cy="259045"/>
    <xdr:sp macro="" textlink="">
      <xdr:nvSpPr>
        <xdr:cNvPr id="70" name="人口1人当たり決算額の推移該当値テキスト130"/>
        <xdr:cNvSpPr txBox="1"/>
      </xdr:nvSpPr>
      <xdr:spPr>
        <a:xfrm>
          <a:off x="5740400" y="196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153105</xdr:rowOff>
    </xdr:from>
    <xdr:to>
      <xdr:col>26</xdr:col>
      <xdr:colOff>101600</xdr:colOff>
      <xdr:row>12</xdr:row>
      <xdr:rowOff>83255</xdr:rowOff>
    </xdr:to>
    <xdr:sp macro="" textlink="">
      <xdr:nvSpPr>
        <xdr:cNvPr id="71" name="楕円 70"/>
        <xdr:cNvSpPr/>
      </xdr:nvSpPr>
      <xdr:spPr bwMode="auto">
        <a:xfrm>
          <a:off x="4953000" y="2086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93432</xdr:rowOff>
    </xdr:from>
    <xdr:ext cx="736600" cy="259045"/>
    <xdr:sp macro="" textlink="">
      <xdr:nvSpPr>
        <xdr:cNvPr id="72" name="テキスト ボックス 71"/>
        <xdr:cNvSpPr txBox="1"/>
      </xdr:nvSpPr>
      <xdr:spPr>
        <a:xfrm>
          <a:off x="4622800" y="1855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133731</xdr:rowOff>
    </xdr:from>
    <xdr:to>
      <xdr:col>22</xdr:col>
      <xdr:colOff>165100</xdr:colOff>
      <xdr:row>12</xdr:row>
      <xdr:rowOff>63881</xdr:rowOff>
    </xdr:to>
    <xdr:sp macro="" textlink="">
      <xdr:nvSpPr>
        <xdr:cNvPr id="73" name="楕円 72"/>
        <xdr:cNvSpPr/>
      </xdr:nvSpPr>
      <xdr:spPr bwMode="auto">
        <a:xfrm>
          <a:off x="4254500" y="2067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74058</xdr:rowOff>
    </xdr:from>
    <xdr:ext cx="762000" cy="259045"/>
    <xdr:sp macro="" textlink="">
      <xdr:nvSpPr>
        <xdr:cNvPr id="74" name="テキスト ボックス 73"/>
        <xdr:cNvSpPr txBox="1"/>
      </xdr:nvSpPr>
      <xdr:spPr>
        <a:xfrm>
          <a:off x="3924300" y="183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90697</xdr:rowOff>
    </xdr:from>
    <xdr:to>
      <xdr:col>19</xdr:col>
      <xdr:colOff>38100</xdr:colOff>
      <xdr:row>13</xdr:row>
      <xdr:rowOff>20847</xdr:rowOff>
    </xdr:to>
    <xdr:sp macro="" textlink="">
      <xdr:nvSpPr>
        <xdr:cNvPr id="75" name="楕円 74"/>
        <xdr:cNvSpPr/>
      </xdr:nvSpPr>
      <xdr:spPr bwMode="auto">
        <a:xfrm>
          <a:off x="3556000" y="2195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31024</xdr:rowOff>
    </xdr:from>
    <xdr:ext cx="762000" cy="259045"/>
    <xdr:sp macro="" textlink="">
      <xdr:nvSpPr>
        <xdr:cNvPr id="76" name="テキスト ボックス 75"/>
        <xdr:cNvSpPr txBox="1"/>
      </xdr:nvSpPr>
      <xdr:spPr>
        <a:xfrm>
          <a:off x="3225800" y="196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34861</xdr:rowOff>
    </xdr:from>
    <xdr:to>
      <xdr:col>15</xdr:col>
      <xdr:colOff>101600</xdr:colOff>
      <xdr:row>12</xdr:row>
      <xdr:rowOff>136461</xdr:rowOff>
    </xdr:to>
    <xdr:sp macro="" textlink="">
      <xdr:nvSpPr>
        <xdr:cNvPr id="77" name="楕円 76"/>
        <xdr:cNvSpPr/>
      </xdr:nvSpPr>
      <xdr:spPr bwMode="auto">
        <a:xfrm>
          <a:off x="2857500" y="2139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146638</xdr:rowOff>
    </xdr:from>
    <xdr:ext cx="762000" cy="259045"/>
    <xdr:sp macro="" textlink="">
      <xdr:nvSpPr>
        <xdr:cNvPr id="78" name="テキスト ボックス 77"/>
        <xdr:cNvSpPr txBox="1"/>
      </xdr:nvSpPr>
      <xdr:spPr>
        <a:xfrm>
          <a:off x="2527300" y="190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22552</xdr:rowOff>
    </xdr:from>
    <xdr:to>
      <xdr:col>29</xdr:col>
      <xdr:colOff>127000</xdr:colOff>
      <xdr:row>38</xdr:row>
      <xdr:rowOff>81028</xdr:rowOff>
    </xdr:to>
    <xdr:cxnSp macro="">
      <xdr:nvCxnSpPr>
        <xdr:cNvPr id="105" name="直線コネクタ 104"/>
        <xdr:cNvCxnSpPr/>
      </xdr:nvCxnSpPr>
      <xdr:spPr bwMode="auto">
        <a:xfrm flipV="1">
          <a:off x="5651500" y="6290002"/>
          <a:ext cx="0" cy="12586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53105</xdr:rowOff>
    </xdr:from>
    <xdr:ext cx="762000" cy="259045"/>
    <xdr:sp macro="" textlink="">
      <xdr:nvSpPr>
        <xdr:cNvPr id="106" name="人口1人当たり決算額の推移最小値テキスト445"/>
        <xdr:cNvSpPr txBox="1"/>
      </xdr:nvSpPr>
      <xdr:spPr>
        <a:xfrm>
          <a:off x="5740400" y="752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81028</xdr:rowOff>
    </xdr:from>
    <xdr:to>
      <xdr:col>30</xdr:col>
      <xdr:colOff>25400</xdr:colOff>
      <xdr:row>38</xdr:row>
      <xdr:rowOff>81028</xdr:rowOff>
    </xdr:to>
    <xdr:cxnSp macro="">
      <xdr:nvCxnSpPr>
        <xdr:cNvPr id="107" name="直線コネクタ 106"/>
        <xdr:cNvCxnSpPr/>
      </xdr:nvCxnSpPr>
      <xdr:spPr bwMode="auto">
        <a:xfrm>
          <a:off x="5562600" y="7548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108929</xdr:rowOff>
    </xdr:from>
    <xdr:ext cx="762000" cy="259045"/>
    <xdr:sp macro="" textlink="">
      <xdr:nvSpPr>
        <xdr:cNvPr id="108" name="人口1人当たり決算額の推移最大値テキスト445"/>
        <xdr:cNvSpPr txBox="1"/>
      </xdr:nvSpPr>
      <xdr:spPr>
        <a:xfrm>
          <a:off x="5740400" y="603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22552</xdr:rowOff>
    </xdr:from>
    <xdr:to>
      <xdr:col>30</xdr:col>
      <xdr:colOff>25400</xdr:colOff>
      <xdr:row>34</xdr:row>
      <xdr:rowOff>22552</xdr:rowOff>
    </xdr:to>
    <xdr:cxnSp macro="">
      <xdr:nvCxnSpPr>
        <xdr:cNvPr id="109" name="直線コネクタ 108"/>
        <xdr:cNvCxnSpPr/>
      </xdr:nvCxnSpPr>
      <xdr:spPr bwMode="auto">
        <a:xfrm>
          <a:off x="5562600" y="62900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102037</xdr:rowOff>
    </xdr:from>
    <xdr:to>
      <xdr:col>29</xdr:col>
      <xdr:colOff>127000</xdr:colOff>
      <xdr:row>34</xdr:row>
      <xdr:rowOff>121468</xdr:rowOff>
    </xdr:to>
    <xdr:cxnSp macro="">
      <xdr:nvCxnSpPr>
        <xdr:cNvPr id="110" name="直線コネクタ 109"/>
        <xdr:cNvCxnSpPr/>
      </xdr:nvCxnSpPr>
      <xdr:spPr bwMode="auto">
        <a:xfrm>
          <a:off x="5003800" y="6369487"/>
          <a:ext cx="647700" cy="19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275986</xdr:rowOff>
    </xdr:from>
    <xdr:ext cx="762000" cy="259045"/>
    <xdr:sp macro="" textlink="">
      <xdr:nvSpPr>
        <xdr:cNvPr id="111" name="人口1人当たり決算額の推移平均値テキスト445"/>
        <xdr:cNvSpPr txBox="1"/>
      </xdr:nvSpPr>
      <xdr:spPr>
        <a:xfrm>
          <a:off x="5740400" y="68863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303909</xdr:rowOff>
    </xdr:from>
    <xdr:to>
      <xdr:col>29</xdr:col>
      <xdr:colOff>177800</xdr:colOff>
      <xdr:row>36</xdr:row>
      <xdr:rowOff>62609</xdr:rowOff>
    </xdr:to>
    <xdr:sp macro="" textlink="">
      <xdr:nvSpPr>
        <xdr:cNvPr id="112" name="フローチャート: 判断 111"/>
        <xdr:cNvSpPr/>
      </xdr:nvSpPr>
      <xdr:spPr bwMode="auto">
        <a:xfrm>
          <a:off x="5600700" y="69142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90493</xdr:rowOff>
    </xdr:from>
    <xdr:to>
      <xdr:col>26</xdr:col>
      <xdr:colOff>50800</xdr:colOff>
      <xdr:row>34</xdr:row>
      <xdr:rowOff>102037</xdr:rowOff>
    </xdr:to>
    <xdr:cxnSp macro="">
      <xdr:nvCxnSpPr>
        <xdr:cNvPr id="113" name="直線コネクタ 112"/>
        <xdr:cNvCxnSpPr/>
      </xdr:nvCxnSpPr>
      <xdr:spPr bwMode="auto">
        <a:xfrm>
          <a:off x="4305300" y="6357943"/>
          <a:ext cx="698500" cy="11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299565</xdr:rowOff>
    </xdr:from>
    <xdr:to>
      <xdr:col>26</xdr:col>
      <xdr:colOff>101600</xdr:colOff>
      <xdr:row>36</xdr:row>
      <xdr:rowOff>58265</xdr:rowOff>
    </xdr:to>
    <xdr:sp macro="" textlink="">
      <xdr:nvSpPr>
        <xdr:cNvPr id="114" name="フローチャート: 判断 113"/>
        <xdr:cNvSpPr/>
      </xdr:nvSpPr>
      <xdr:spPr bwMode="auto">
        <a:xfrm>
          <a:off x="4953000" y="6909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43042</xdr:rowOff>
    </xdr:from>
    <xdr:ext cx="736600" cy="259045"/>
    <xdr:sp macro="" textlink="">
      <xdr:nvSpPr>
        <xdr:cNvPr id="115" name="テキスト ボックス 114"/>
        <xdr:cNvSpPr txBox="1"/>
      </xdr:nvSpPr>
      <xdr:spPr>
        <a:xfrm>
          <a:off x="4622800" y="699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9203</xdr:rowOff>
    </xdr:from>
    <xdr:to>
      <xdr:col>22</xdr:col>
      <xdr:colOff>114300</xdr:colOff>
      <xdr:row>34</xdr:row>
      <xdr:rowOff>90493</xdr:rowOff>
    </xdr:to>
    <xdr:cxnSp macro="">
      <xdr:nvCxnSpPr>
        <xdr:cNvPr id="116" name="直線コネクタ 115"/>
        <xdr:cNvCxnSpPr/>
      </xdr:nvCxnSpPr>
      <xdr:spPr bwMode="auto">
        <a:xfrm>
          <a:off x="3606800" y="6276653"/>
          <a:ext cx="698500" cy="81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198432</xdr:rowOff>
    </xdr:from>
    <xdr:to>
      <xdr:col>22</xdr:col>
      <xdr:colOff>165100</xdr:colOff>
      <xdr:row>35</xdr:row>
      <xdr:rowOff>300032</xdr:rowOff>
    </xdr:to>
    <xdr:sp macro="" textlink="">
      <xdr:nvSpPr>
        <xdr:cNvPr id="117" name="フローチャート: 判断 116"/>
        <xdr:cNvSpPr/>
      </xdr:nvSpPr>
      <xdr:spPr bwMode="auto">
        <a:xfrm>
          <a:off x="4254500" y="6808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284809</xdr:rowOff>
    </xdr:from>
    <xdr:ext cx="762000" cy="259045"/>
    <xdr:sp macro="" textlink="">
      <xdr:nvSpPr>
        <xdr:cNvPr id="118" name="テキスト ボックス 117"/>
        <xdr:cNvSpPr txBox="1"/>
      </xdr:nvSpPr>
      <xdr:spPr>
        <a:xfrm>
          <a:off x="3924300" y="6895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272321</xdr:rowOff>
    </xdr:from>
    <xdr:to>
      <xdr:col>18</xdr:col>
      <xdr:colOff>177800</xdr:colOff>
      <xdr:row>34</xdr:row>
      <xdr:rowOff>9203</xdr:rowOff>
    </xdr:to>
    <xdr:cxnSp macro="">
      <xdr:nvCxnSpPr>
        <xdr:cNvPr id="119" name="直線コネクタ 118"/>
        <xdr:cNvCxnSpPr/>
      </xdr:nvCxnSpPr>
      <xdr:spPr bwMode="auto">
        <a:xfrm>
          <a:off x="2908300" y="6196871"/>
          <a:ext cx="698500" cy="79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215943</xdr:rowOff>
    </xdr:from>
    <xdr:to>
      <xdr:col>19</xdr:col>
      <xdr:colOff>38100</xdr:colOff>
      <xdr:row>35</xdr:row>
      <xdr:rowOff>317543</xdr:rowOff>
    </xdr:to>
    <xdr:sp macro="" textlink="">
      <xdr:nvSpPr>
        <xdr:cNvPr id="120" name="フローチャート: 判断 119"/>
        <xdr:cNvSpPr/>
      </xdr:nvSpPr>
      <xdr:spPr bwMode="auto">
        <a:xfrm>
          <a:off x="35560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302320</xdr:rowOff>
    </xdr:from>
    <xdr:ext cx="762000" cy="259045"/>
    <xdr:sp macro="" textlink="">
      <xdr:nvSpPr>
        <xdr:cNvPr id="121" name="テキスト ボックス 120"/>
        <xdr:cNvSpPr txBox="1"/>
      </xdr:nvSpPr>
      <xdr:spPr>
        <a:xfrm>
          <a:off x="3225800" y="69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159387</xdr:rowOff>
    </xdr:from>
    <xdr:to>
      <xdr:col>15</xdr:col>
      <xdr:colOff>101600</xdr:colOff>
      <xdr:row>35</xdr:row>
      <xdr:rowOff>260987</xdr:rowOff>
    </xdr:to>
    <xdr:sp macro="" textlink="">
      <xdr:nvSpPr>
        <xdr:cNvPr id="122" name="フローチャート: 判断 121"/>
        <xdr:cNvSpPr/>
      </xdr:nvSpPr>
      <xdr:spPr bwMode="auto">
        <a:xfrm>
          <a:off x="28575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245764</xdr:rowOff>
    </xdr:from>
    <xdr:ext cx="762000" cy="259045"/>
    <xdr:sp macro="" textlink="">
      <xdr:nvSpPr>
        <xdr:cNvPr id="123" name="テキスト ボックス 122"/>
        <xdr:cNvSpPr txBox="1"/>
      </xdr:nvSpPr>
      <xdr:spPr>
        <a:xfrm>
          <a:off x="2527300" y="685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70668</xdr:rowOff>
    </xdr:from>
    <xdr:to>
      <xdr:col>29</xdr:col>
      <xdr:colOff>177800</xdr:colOff>
      <xdr:row>34</xdr:row>
      <xdr:rowOff>172268</xdr:rowOff>
    </xdr:to>
    <xdr:sp macro="" textlink="">
      <xdr:nvSpPr>
        <xdr:cNvPr id="129" name="楕円 128"/>
        <xdr:cNvSpPr/>
      </xdr:nvSpPr>
      <xdr:spPr bwMode="auto">
        <a:xfrm>
          <a:off x="5600700" y="6338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322145</xdr:rowOff>
    </xdr:from>
    <xdr:ext cx="762000" cy="259045"/>
    <xdr:sp macro="" textlink="">
      <xdr:nvSpPr>
        <xdr:cNvPr id="130" name="人口1人当たり決算額の推移該当値テキスト445"/>
        <xdr:cNvSpPr txBox="1"/>
      </xdr:nvSpPr>
      <xdr:spPr>
        <a:xfrm>
          <a:off x="5740400" y="624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51237</xdr:rowOff>
    </xdr:from>
    <xdr:to>
      <xdr:col>26</xdr:col>
      <xdr:colOff>101600</xdr:colOff>
      <xdr:row>34</xdr:row>
      <xdr:rowOff>152837</xdr:rowOff>
    </xdr:to>
    <xdr:sp macro="" textlink="">
      <xdr:nvSpPr>
        <xdr:cNvPr id="131" name="楕円 130"/>
        <xdr:cNvSpPr/>
      </xdr:nvSpPr>
      <xdr:spPr bwMode="auto">
        <a:xfrm>
          <a:off x="4953000" y="6318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163014</xdr:rowOff>
    </xdr:from>
    <xdr:ext cx="736600" cy="259045"/>
    <xdr:sp macro="" textlink="">
      <xdr:nvSpPr>
        <xdr:cNvPr id="132" name="テキスト ボックス 131"/>
        <xdr:cNvSpPr txBox="1"/>
      </xdr:nvSpPr>
      <xdr:spPr>
        <a:xfrm>
          <a:off x="4622800" y="6087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39693</xdr:rowOff>
    </xdr:from>
    <xdr:to>
      <xdr:col>22</xdr:col>
      <xdr:colOff>165100</xdr:colOff>
      <xdr:row>34</xdr:row>
      <xdr:rowOff>141293</xdr:rowOff>
    </xdr:to>
    <xdr:sp macro="" textlink="">
      <xdr:nvSpPr>
        <xdr:cNvPr id="133" name="楕円 132"/>
        <xdr:cNvSpPr/>
      </xdr:nvSpPr>
      <xdr:spPr bwMode="auto">
        <a:xfrm>
          <a:off x="4254500" y="6307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151470</xdr:rowOff>
    </xdr:from>
    <xdr:ext cx="762000" cy="259045"/>
    <xdr:sp macro="" textlink="">
      <xdr:nvSpPr>
        <xdr:cNvPr id="134" name="テキスト ボックス 133"/>
        <xdr:cNvSpPr txBox="1"/>
      </xdr:nvSpPr>
      <xdr:spPr>
        <a:xfrm>
          <a:off x="3924300" y="607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301303</xdr:rowOff>
    </xdr:from>
    <xdr:to>
      <xdr:col>19</xdr:col>
      <xdr:colOff>38100</xdr:colOff>
      <xdr:row>34</xdr:row>
      <xdr:rowOff>60003</xdr:rowOff>
    </xdr:to>
    <xdr:sp macro="" textlink="">
      <xdr:nvSpPr>
        <xdr:cNvPr id="135" name="楕円 134"/>
        <xdr:cNvSpPr/>
      </xdr:nvSpPr>
      <xdr:spPr bwMode="auto">
        <a:xfrm>
          <a:off x="3556000" y="6225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70180</xdr:rowOff>
    </xdr:from>
    <xdr:ext cx="762000" cy="259045"/>
    <xdr:sp macro="" textlink="">
      <xdr:nvSpPr>
        <xdr:cNvPr id="136" name="テキスト ボックス 135"/>
        <xdr:cNvSpPr txBox="1"/>
      </xdr:nvSpPr>
      <xdr:spPr>
        <a:xfrm>
          <a:off x="3225800" y="5994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221521</xdr:rowOff>
    </xdr:from>
    <xdr:to>
      <xdr:col>15</xdr:col>
      <xdr:colOff>101600</xdr:colOff>
      <xdr:row>33</xdr:row>
      <xdr:rowOff>323121</xdr:rowOff>
    </xdr:to>
    <xdr:sp macro="" textlink="">
      <xdr:nvSpPr>
        <xdr:cNvPr id="137" name="楕円 136"/>
        <xdr:cNvSpPr/>
      </xdr:nvSpPr>
      <xdr:spPr bwMode="auto">
        <a:xfrm>
          <a:off x="2857500" y="6146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161848</xdr:rowOff>
    </xdr:from>
    <xdr:ext cx="762000" cy="259045"/>
    <xdr:sp macro="" textlink="">
      <xdr:nvSpPr>
        <xdr:cNvPr id="138" name="テキスト ボックス 137"/>
        <xdr:cNvSpPr txBox="1"/>
      </xdr:nvSpPr>
      <xdr:spPr>
        <a:xfrm>
          <a:off x="2527300" y="591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28,292
28,002
429.29
22,417,292
21,474,770
921,206
13,622,811
26,424,276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107712</xdr:rowOff>
    </xdr:from>
    <xdr:to>
      <xdr:col>24</xdr:col>
      <xdr:colOff>62865</xdr:colOff>
      <xdr:row>38</xdr:row>
      <xdr:rowOff>32324</xdr:rowOff>
    </xdr:to>
    <xdr:cxnSp macro="">
      <xdr:nvCxnSpPr>
        <xdr:cNvPr id="58" name="直線コネクタ 57"/>
        <xdr:cNvCxnSpPr/>
      </xdr:nvCxnSpPr>
      <xdr:spPr>
        <a:xfrm flipV="1">
          <a:off x="4633595" y="5251212"/>
          <a:ext cx="1270" cy="1296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36151</xdr:rowOff>
    </xdr:from>
    <xdr:ext cx="534377" cy="259045"/>
    <xdr:sp macro="" textlink="">
      <xdr:nvSpPr>
        <xdr:cNvPr id="59" name="人件費最小値テキスト"/>
        <xdr:cNvSpPr txBox="1"/>
      </xdr:nvSpPr>
      <xdr:spPr>
        <a:xfrm>
          <a:off x="4686300" y="655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32324</xdr:rowOff>
    </xdr:from>
    <xdr:to>
      <xdr:col>24</xdr:col>
      <xdr:colOff>152400</xdr:colOff>
      <xdr:row>38</xdr:row>
      <xdr:rowOff>32324</xdr:rowOff>
    </xdr:to>
    <xdr:cxnSp macro="">
      <xdr:nvCxnSpPr>
        <xdr:cNvPr id="60" name="直線コネクタ 59"/>
        <xdr:cNvCxnSpPr/>
      </xdr:nvCxnSpPr>
      <xdr:spPr>
        <a:xfrm>
          <a:off x="4546600" y="654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54389</xdr:rowOff>
    </xdr:from>
    <xdr:ext cx="599010" cy="259045"/>
    <xdr:sp macro="" textlink="">
      <xdr:nvSpPr>
        <xdr:cNvPr id="61" name="人件費最大値テキスト"/>
        <xdr:cNvSpPr txBox="1"/>
      </xdr:nvSpPr>
      <xdr:spPr>
        <a:xfrm>
          <a:off x="4686300" y="502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107712</xdr:rowOff>
    </xdr:from>
    <xdr:to>
      <xdr:col>24</xdr:col>
      <xdr:colOff>152400</xdr:colOff>
      <xdr:row>30</xdr:row>
      <xdr:rowOff>107712</xdr:rowOff>
    </xdr:to>
    <xdr:cxnSp macro="">
      <xdr:nvCxnSpPr>
        <xdr:cNvPr id="62" name="直線コネクタ 61"/>
        <xdr:cNvCxnSpPr/>
      </xdr:nvCxnSpPr>
      <xdr:spPr>
        <a:xfrm>
          <a:off x="4546600" y="525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120285</xdr:rowOff>
    </xdr:from>
    <xdr:to>
      <xdr:col>24</xdr:col>
      <xdr:colOff>63500</xdr:colOff>
      <xdr:row>31</xdr:row>
      <xdr:rowOff>162054</xdr:rowOff>
    </xdr:to>
    <xdr:cxnSp macro="">
      <xdr:nvCxnSpPr>
        <xdr:cNvPr id="63" name="直線コネクタ 62"/>
        <xdr:cNvCxnSpPr/>
      </xdr:nvCxnSpPr>
      <xdr:spPr>
        <a:xfrm>
          <a:off x="3797300" y="5435235"/>
          <a:ext cx="838200" cy="4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20448</xdr:rowOff>
    </xdr:from>
    <xdr:ext cx="534377" cy="259045"/>
    <xdr:sp macro="" textlink="">
      <xdr:nvSpPr>
        <xdr:cNvPr id="64" name="人件費平均値テキスト"/>
        <xdr:cNvSpPr txBox="1"/>
      </xdr:nvSpPr>
      <xdr:spPr>
        <a:xfrm>
          <a:off x="4686300" y="6021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42021</xdr:rowOff>
    </xdr:from>
    <xdr:to>
      <xdr:col>24</xdr:col>
      <xdr:colOff>114300</xdr:colOff>
      <xdr:row>35</xdr:row>
      <xdr:rowOff>143621</xdr:rowOff>
    </xdr:to>
    <xdr:sp macro="" textlink="">
      <xdr:nvSpPr>
        <xdr:cNvPr id="65" name="フローチャート: 判断 64"/>
        <xdr:cNvSpPr/>
      </xdr:nvSpPr>
      <xdr:spPr>
        <a:xfrm>
          <a:off x="45847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94845</xdr:rowOff>
    </xdr:from>
    <xdr:to>
      <xdr:col>19</xdr:col>
      <xdr:colOff>177800</xdr:colOff>
      <xdr:row>31</xdr:row>
      <xdr:rowOff>120285</xdr:rowOff>
    </xdr:to>
    <xdr:cxnSp macro="">
      <xdr:nvCxnSpPr>
        <xdr:cNvPr id="66" name="直線コネクタ 65"/>
        <xdr:cNvCxnSpPr/>
      </xdr:nvCxnSpPr>
      <xdr:spPr>
        <a:xfrm>
          <a:off x="2908300" y="5409795"/>
          <a:ext cx="889000" cy="2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23961</xdr:rowOff>
    </xdr:from>
    <xdr:to>
      <xdr:col>20</xdr:col>
      <xdr:colOff>38100</xdr:colOff>
      <xdr:row>35</xdr:row>
      <xdr:rowOff>125561</xdr:rowOff>
    </xdr:to>
    <xdr:sp macro="" textlink="">
      <xdr:nvSpPr>
        <xdr:cNvPr id="67" name="フローチャート: 判断 66"/>
        <xdr:cNvSpPr/>
      </xdr:nvSpPr>
      <xdr:spPr>
        <a:xfrm>
          <a:off x="3746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116688</xdr:rowOff>
    </xdr:from>
    <xdr:ext cx="534377" cy="259045"/>
    <xdr:sp macro="" textlink="">
      <xdr:nvSpPr>
        <xdr:cNvPr id="68" name="テキスト ボックス 67"/>
        <xdr:cNvSpPr txBox="1"/>
      </xdr:nvSpPr>
      <xdr:spPr>
        <a:xfrm>
          <a:off x="3530111" y="61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94845</xdr:rowOff>
    </xdr:from>
    <xdr:to>
      <xdr:col>15</xdr:col>
      <xdr:colOff>50800</xdr:colOff>
      <xdr:row>31</xdr:row>
      <xdr:rowOff>119730</xdr:rowOff>
    </xdr:to>
    <xdr:cxnSp macro="">
      <xdr:nvCxnSpPr>
        <xdr:cNvPr id="69" name="直線コネクタ 68"/>
        <xdr:cNvCxnSpPr/>
      </xdr:nvCxnSpPr>
      <xdr:spPr>
        <a:xfrm flipV="1">
          <a:off x="2019300" y="5409795"/>
          <a:ext cx="889000" cy="2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112119</xdr:rowOff>
    </xdr:from>
    <xdr:to>
      <xdr:col>15</xdr:col>
      <xdr:colOff>101600</xdr:colOff>
      <xdr:row>35</xdr:row>
      <xdr:rowOff>42269</xdr:rowOff>
    </xdr:to>
    <xdr:sp macro="" textlink="">
      <xdr:nvSpPr>
        <xdr:cNvPr id="70" name="フローチャート: 判断 69"/>
        <xdr:cNvSpPr/>
      </xdr:nvSpPr>
      <xdr:spPr>
        <a:xfrm>
          <a:off x="2857500" y="594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33396</xdr:rowOff>
    </xdr:from>
    <xdr:ext cx="534377" cy="259045"/>
    <xdr:sp macro="" textlink="">
      <xdr:nvSpPr>
        <xdr:cNvPr id="71" name="テキスト ボックス 70"/>
        <xdr:cNvSpPr txBox="1"/>
      </xdr:nvSpPr>
      <xdr:spPr>
        <a:xfrm>
          <a:off x="2641111" y="603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67871</xdr:rowOff>
    </xdr:from>
    <xdr:to>
      <xdr:col>10</xdr:col>
      <xdr:colOff>114300</xdr:colOff>
      <xdr:row>31</xdr:row>
      <xdr:rowOff>119730</xdr:rowOff>
    </xdr:to>
    <xdr:cxnSp macro="">
      <xdr:nvCxnSpPr>
        <xdr:cNvPr id="72" name="直線コネクタ 71"/>
        <xdr:cNvCxnSpPr/>
      </xdr:nvCxnSpPr>
      <xdr:spPr>
        <a:xfrm>
          <a:off x="1130300" y="5382821"/>
          <a:ext cx="889000" cy="5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11372</xdr:rowOff>
    </xdr:from>
    <xdr:to>
      <xdr:col>10</xdr:col>
      <xdr:colOff>165100</xdr:colOff>
      <xdr:row>35</xdr:row>
      <xdr:rowOff>112972</xdr:rowOff>
    </xdr:to>
    <xdr:sp macro="" textlink="">
      <xdr:nvSpPr>
        <xdr:cNvPr id="73" name="フローチャート: 判断 72"/>
        <xdr:cNvSpPr/>
      </xdr:nvSpPr>
      <xdr:spPr>
        <a:xfrm>
          <a:off x="1968500" y="601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104099</xdr:rowOff>
    </xdr:from>
    <xdr:ext cx="534377" cy="259045"/>
    <xdr:sp macro="" textlink="">
      <xdr:nvSpPr>
        <xdr:cNvPr id="74" name="テキスト ボックス 73"/>
        <xdr:cNvSpPr txBox="1"/>
      </xdr:nvSpPr>
      <xdr:spPr>
        <a:xfrm>
          <a:off x="1752111" y="610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28974</xdr:rowOff>
    </xdr:from>
    <xdr:to>
      <xdr:col>6</xdr:col>
      <xdr:colOff>38100</xdr:colOff>
      <xdr:row>35</xdr:row>
      <xdr:rowOff>130574</xdr:rowOff>
    </xdr:to>
    <xdr:sp macro="" textlink="">
      <xdr:nvSpPr>
        <xdr:cNvPr id="75" name="フローチャート: 判断 74"/>
        <xdr:cNvSpPr/>
      </xdr:nvSpPr>
      <xdr:spPr>
        <a:xfrm>
          <a:off x="1079500" y="602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121701</xdr:rowOff>
    </xdr:from>
    <xdr:ext cx="534377" cy="259045"/>
    <xdr:sp macro="" textlink="">
      <xdr:nvSpPr>
        <xdr:cNvPr id="76" name="テキスト ボックス 75"/>
        <xdr:cNvSpPr txBox="1"/>
      </xdr:nvSpPr>
      <xdr:spPr>
        <a:xfrm>
          <a:off x="863111" y="612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111254</xdr:rowOff>
    </xdr:from>
    <xdr:to>
      <xdr:col>24</xdr:col>
      <xdr:colOff>114300</xdr:colOff>
      <xdr:row>32</xdr:row>
      <xdr:rowOff>41404</xdr:rowOff>
    </xdr:to>
    <xdr:sp macro="" textlink="">
      <xdr:nvSpPr>
        <xdr:cNvPr id="82" name="楕円 81"/>
        <xdr:cNvSpPr/>
      </xdr:nvSpPr>
      <xdr:spPr>
        <a:xfrm>
          <a:off x="4584700" y="542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134131</xdr:rowOff>
    </xdr:from>
    <xdr:ext cx="599010" cy="259045"/>
    <xdr:sp macro="" textlink="">
      <xdr:nvSpPr>
        <xdr:cNvPr id="83" name="人件費該当値テキスト"/>
        <xdr:cNvSpPr txBox="1"/>
      </xdr:nvSpPr>
      <xdr:spPr>
        <a:xfrm>
          <a:off x="4686300" y="5277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69485</xdr:rowOff>
    </xdr:from>
    <xdr:to>
      <xdr:col>20</xdr:col>
      <xdr:colOff>38100</xdr:colOff>
      <xdr:row>31</xdr:row>
      <xdr:rowOff>171085</xdr:rowOff>
    </xdr:to>
    <xdr:sp macro="" textlink="">
      <xdr:nvSpPr>
        <xdr:cNvPr id="84" name="楕円 83"/>
        <xdr:cNvSpPr/>
      </xdr:nvSpPr>
      <xdr:spPr>
        <a:xfrm>
          <a:off x="3746500" y="538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16162</xdr:rowOff>
    </xdr:from>
    <xdr:ext cx="599010" cy="259045"/>
    <xdr:sp macro="" textlink="">
      <xdr:nvSpPr>
        <xdr:cNvPr id="85" name="テキスト ボックス 84"/>
        <xdr:cNvSpPr txBox="1"/>
      </xdr:nvSpPr>
      <xdr:spPr>
        <a:xfrm>
          <a:off x="3497795" y="5159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44045</xdr:rowOff>
    </xdr:from>
    <xdr:to>
      <xdr:col>15</xdr:col>
      <xdr:colOff>101600</xdr:colOff>
      <xdr:row>31</xdr:row>
      <xdr:rowOff>145645</xdr:rowOff>
    </xdr:to>
    <xdr:sp macro="" textlink="">
      <xdr:nvSpPr>
        <xdr:cNvPr id="86" name="楕円 85"/>
        <xdr:cNvSpPr/>
      </xdr:nvSpPr>
      <xdr:spPr>
        <a:xfrm>
          <a:off x="2857500" y="535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162172</xdr:rowOff>
    </xdr:from>
    <xdr:ext cx="599010" cy="259045"/>
    <xdr:sp macro="" textlink="">
      <xdr:nvSpPr>
        <xdr:cNvPr id="87" name="テキスト ボックス 86"/>
        <xdr:cNvSpPr txBox="1"/>
      </xdr:nvSpPr>
      <xdr:spPr>
        <a:xfrm>
          <a:off x="2608795" y="5134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68930</xdr:rowOff>
    </xdr:from>
    <xdr:to>
      <xdr:col>10</xdr:col>
      <xdr:colOff>165100</xdr:colOff>
      <xdr:row>31</xdr:row>
      <xdr:rowOff>170530</xdr:rowOff>
    </xdr:to>
    <xdr:sp macro="" textlink="">
      <xdr:nvSpPr>
        <xdr:cNvPr id="88" name="楕円 87"/>
        <xdr:cNvSpPr/>
      </xdr:nvSpPr>
      <xdr:spPr>
        <a:xfrm>
          <a:off x="1968500" y="538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15607</xdr:rowOff>
    </xdr:from>
    <xdr:ext cx="599010" cy="259045"/>
    <xdr:sp macro="" textlink="">
      <xdr:nvSpPr>
        <xdr:cNvPr id="89" name="テキスト ボックス 88"/>
        <xdr:cNvSpPr txBox="1"/>
      </xdr:nvSpPr>
      <xdr:spPr>
        <a:xfrm>
          <a:off x="1719795" y="5159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17071</xdr:rowOff>
    </xdr:from>
    <xdr:to>
      <xdr:col>6</xdr:col>
      <xdr:colOff>38100</xdr:colOff>
      <xdr:row>31</xdr:row>
      <xdr:rowOff>118671</xdr:rowOff>
    </xdr:to>
    <xdr:sp macro="" textlink="">
      <xdr:nvSpPr>
        <xdr:cNvPr id="90" name="楕円 89"/>
        <xdr:cNvSpPr/>
      </xdr:nvSpPr>
      <xdr:spPr>
        <a:xfrm>
          <a:off x="1079500" y="533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29</xdr:row>
      <xdr:rowOff>135198</xdr:rowOff>
    </xdr:from>
    <xdr:ext cx="599010" cy="259045"/>
    <xdr:sp macro="" textlink="">
      <xdr:nvSpPr>
        <xdr:cNvPr id="91" name="テキスト ボックス 90"/>
        <xdr:cNvSpPr txBox="1"/>
      </xdr:nvSpPr>
      <xdr:spPr>
        <a:xfrm>
          <a:off x="830795" y="5107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124511</xdr:rowOff>
    </xdr:from>
    <xdr:to>
      <xdr:col>24</xdr:col>
      <xdr:colOff>62865</xdr:colOff>
      <xdr:row>58</xdr:row>
      <xdr:rowOff>34874</xdr:rowOff>
    </xdr:to>
    <xdr:cxnSp macro="">
      <xdr:nvCxnSpPr>
        <xdr:cNvPr id="116" name="直線コネクタ 115"/>
        <xdr:cNvCxnSpPr/>
      </xdr:nvCxnSpPr>
      <xdr:spPr>
        <a:xfrm flipV="1">
          <a:off x="4633595" y="8697011"/>
          <a:ext cx="1270" cy="1281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38701</xdr:rowOff>
    </xdr:from>
    <xdr:ext cx="534377" cy="259045"/>
    <xdr:sp macro="" textlink="">
      <xdr:nvSpPr>
        <xdr:cNvPr id="117" name="物件費最小値テキスト"/>
        <xdr:cNvSpPr txBox="1"/>
      </xdr:nvSpPr>
      <xdr:spPr>
        <a:xfrm>
          <a:off x="4686300" y="99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34874</xdr:rowOff>
    </xdr:from>
    <xdr:to>
      <xdr:col>24</xdr:col>
      <xdr:colOff>152400</xdr:colOff>
      <xdr:row>58</xdr:row>
      <xdr:rowOff>34874</xdr:rowOff>
    </xdr:to>
    <xdr:cxnSp macro="">
      <xdr:nvCxnSpPr>
        <xdr:cNvPr id="118" name="直線コネクタ 117"/>
        <xdr:cNvCxnSpPr/>
      </xdr:nvCxnSpPr>
      <xdr:spPr>
        <a:xfrm>
          <a:off x="4546600" y="997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71188</xdr:rowOff>
    </xdr:from>
    <xdr:ext cx="599010" cy="259045"/>
    <xdr:sp macro="" textlink="">
      <xdr:nvSpPr>
        <xdr:cNvPr id="119" name="物件費最大値テキスト"/>
        <xdr:cNvSpPr txBox="1"/>
      </xdr:nvSpPr>
      <xdr:spPr>
        <a:xfrm>
          <a:off x="4686300" y="847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124511</xdr:rowOff>
    </xdr:from>
    <xdr:to>
      <xdr:col>24</xdr:col>
      <xdr:colOff>152400</xdr:colOff>
      <xdr:row>50</xdr:row>
      <xdr:rowOff>124511</xdr:rowOff>
    </xdr:to>
    <xdr:cxnSp macro="">
      <xdr:nvCxnSpPr>
        <xdr:cNvPr id="120" name="直線コネクタ 119"/>
        <xdr:cNvCxnSpPr/>
      </xdr:nvCxnSpPr>
      <xdr:spPr>
        <a:xfrm>
          <a:off x="4546600" y="869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65977</xdr:rowOff>
    </xdr:from>
    <xdr:to>
      <xdr:col>24</xdr:col>
      <xdr:colOff>63500</xdr:colOff>
      <xdr:row>54</xdr:row>
      <xdr:rowOff>85179</xdr:rowOff>
    </xdr:to>
    <xdr:cxnSp macro="">
      <xdr:nvCxnSpPr>
        <xdr:cNvPr id="121" name="直線コネクタ 120"/>
        <xdr:cNvCxnSpPr/>
      </xdr:nvCxnSpPr>
      <xdr:spPr>
        <a:xfrm>
          <a:off x="3797300" y="9324277"/>
          <a:ext cx="8382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108284</xdr:rowOff>
    </xdr:from>
    <xdr:ext cx="534377" cy="259045"/>
    <xdr:sp macro="" textlink="">
      <xdr:nvSpPr>
        <xdr:cNvPr id="122" name="物件費平均値テキスト"/>
        <xdr:cNvSpPr txBox="1"/>
      </xdr:nvSpPr>
      <xdr:spPr>
        <a:xfrm>
          <a:off x="4686300" y="9538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129857</xdr:rowOff>
    </xdr:from>
    <xdr:to>
      <xdr:col>24</xdr:col>
      <xdr:colOff>114300</xdr:colOff>
      <xdr:row>56</xdr:row>
      <xdr:rowOff>60007</xdr:rowOff>
    </xdr:to>
    <xdr:sp macro="" textlink="">
      <xdr:nvSpPr>
        <xdr:cNvPr id="123" name="フローチャート: 判断 122"/>
        <xdr:cNvSpPr/>
      </xdr:nvSpPr>
      <xdr:spPr>
        <a:xfrm>
          <a:off x="4584700" y="9559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65977</xdr:rowOff>
    </xdr:from>
    <xdr:to>
      <xdr:col>19</xdr:col>
      <xdr:colOff>177800</xdr:colOff>
      <xdr:row>54</xdr:row>
      <xdr:rowOff>112967</xdr:rowOff>
    </xdr:to>
    <xdr:cxnSp macro="">
      <xdr:nvCxnSpPr>
        <xdr:cNvPr id="124" name="直線コネクタ 123"/>
        <xdr:cNvCxnSpPr/>
      </xdr:nvCxnSpPr>
      <xdr:spPr>
        <a:xfrm flipV="1">
          <a:off x="2908300" y="9324277"/>
          <a:ext cx="8890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124816</xdr:rowOff>
    </xdr:from>
    <xdr:to>
      <xdr:col>20</xdr:col>
      <xdr:colOff>38100</xdr:colOff>
      <xdr:row>56</xdr:row>
      <xdr:rowOff>54966</xdr:rowOff>
    </xdr:to>
    <xdr:sp macro="" textlink="">
      <xdr:nvSpPr>
        <xdr:cNvPr id="125" name="フローチャート: 判断 124"/>
        <xdr:cNvSpPr/>
      </xdr:nvSpPr>
      <xdr:spPr>
        <a:xfrm>
          <a:off x="3746500" y="955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46093</xdr:rowOff>
    </xdr:from>
    <xdr:ext cx="534377" cy="259045"/>
    <xdr:sp macro="" textlink="">
      <xdr:nvSpPr>
        <xdr:cNvPr id="126" name="テキスト ボックス 125"/>
        <xdr:cNvSpPr txBox="1"/>
      </xdr:nvSpPr>
      <xdr:spPr>
        <a:xfrm>
          <a:off x="3530111" y="964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112967</xdr:rowOff>
    </xdr:from>
    <xdr:to>
      <xdr:col>15</xdr:col>
      <xdr:colOff>50800</xdr:colOff>
      <xdr:row>55</xdr:row>
      <xdr:rowOff>23101</xdr:rowOff>
    </xdr:to>
    <xdr:cxnSp macro="">
      <xdr:nvCxnSpPr>
        <xdr:cNvPr id="127" name="直線コネクタ 126"/>
        <xdr:cNvCxnSpPr/>
      </xdr:nvCxnSpPr>
      <xdr:spPr>
        <a:xfrm flipV="1">
          <a:off x="2019300" y="9371267"/>
          <a:ext cx="889000" cy="8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8" name="フローチャート: 判断 127"/>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93362</xdr:rowOff>
    </xdr:from>
    <xdr:ext cx="534377" cy="259045"/>
    <xdr:sp macro="" textlink="">
      <xdr:nvSpPr>
        <xdr:cNvPr id="129" name="テキスト ボックス 128"/>
        <xdr:cNvSpPr txBox="1"/>
      </xdr:nvSpPr>
      <xdr:spPr>
        <a:xfrm>
          <a:off x="2641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153975</xdr:rowOff>
    </xdr:from>
    <xdr:to>
      <xdr:col>10</xdr:col>
      <xdr:colOff>114300</xdr:colOff>
      <xdr:row>55</xdr:row>
      <xdr:rowOff>23101</xdr:rowOff>
    </xdr:to>
    <xdr:cxnSp macro="">
      <xdr:nvCxnSpPr>
        <xdr:cNvPr id="130" name="直線コネクタ 129"/>
        <xdr:cNvCxnSpPr/>
      </xdr:nvCxnSpPr>
      <xdr:spPr>
        <a:xfrm>
          <a:off x="1130300" y="9412275"/>
          <a:ext cx="889000" cy="4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31" name="フローチャート: 判断 130"/>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115308</xdr:rowOff>
    </xdr:from>
    <xdr:ext cx="534377" cy="259045"/>
    <xdr:sp macro="" textlink="">
      <xdr:nvSpPr>
        <xdr:cNvPr id="132" name="テキスト ボックス 131"/>
        <xdr:cNvSpPr txBox="1"/>
      </xdr:nvSpPr>
      <xdr:spPr>
        <a:xfrm>
          <a:off x="1752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3" name="フローチャート: 判断 132"/>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135983</xdr:rowOff>
    </xdr:from>
    <xdr:ext cx="534377" cy="259045"/>
    <xdr:sp macro="" textlink="">
      <xdr:nvSpPr>
        <xdr:cNvPr id="134" name="テキスト ボックス 133"/>
        <xdr:cNvSpPr txBox="1"/>
      </xdr:nvSpPr>
      <xdr:spPr>
        <a:xfrm>
          <a:off x="863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34379</xdr:rowOff>
    </xdr:from>
    <xdr:to>
      <xdr:col>24</xdr:col>
      <xdr:colOff>114300</xdr:colOff>
      <xdr:row>54</xdr:row>
      <xdr:rowOff>135979</xdr:rowOff>
    </xdr:to>
    <xdr:sp macro="" textlink="">
      <xdr:nvSpPr>
        <xdr:cNvPr id="140" name="楕円 139"/>
        <xdr:cNvSpPr/>
      </xdr:nvSpPr>
      <xdr:spPr>
        <a:xfrm>
          <a:off x="4584700" y="929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57256</xdr:rowOff>
    </xdr:from>
    <xdr:ext cx="534377" cy="259045"/>
    <xdr:sp macro="" textlink="">
      <xdr:nvSpPr>
        <xdr:cNvPr id="141" name="物件費該当値テキスト"/>
        <xdr:cNvSpPr txBox="1"/>
      </xdr:nvSpPr>
      <xdr:spPr>
        <a:xfrm>
          <a:off x="4686300" y="914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15177</xdr:rowOff>
    </xdr:from>
    <xdr:to>
      <xdr:col>20</xdr:col>
      <xdr:colOff>38100</xdr:colOff>
      <xdr:row>54</xdr:row>
      <xdr:rowOff>116777</xdr:rowOff>
    </xdr:to>
    <xdr:sp macro="" textlink="">
      <xdr:nvSpPr>
        <xdr:cNvPr id="142" name="楕円 141"/>
        <xdr:cNvSpPr/>
      </xdr:nvSpPr>
      <xdr:spPr>
        <a:xfrm>
          <a:off x="3746500" y="927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133304</xdr:rowOff>
    </xdr:from>
    <xdr:ext cx="534377" cy="259045"/>
    <xdr:sp macro="" textlink="">
      <xdr:nvSpPr>
        <xdr:cNvPr id="143" name="テキスト ボックス 142"/>
        <xdr:cNvSpPr txBox="1"/>
      </xdr:nvSpPr>
      <xdr:spPr>
        <a:xfrm>
          <a:off x="3530111" y="904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62167</xdr:rowOff>
    </xdr:from>
    <xdr:to>
      <xdr:col>15</xdr:col>
      <xdr:colOff>101600</xdr:colOff>
      <xdr:row>54</xdr:row>
      <xdr:rowOff>163767</xdr:rowOff>
    </xdr:to>
    <xdr:sp macro="" textlink="">
      <xdr:nvSpPr>
        <xdr:cNvPr id="144" name="楕円 143"/>
        <xdr:cNvSpPr/>
      </xdr:nvSpPr>
      <xdr:spPr>
        <a:xfrm>
          <a:off x="2857500" y="932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8844</xdr:rowOff>
    </xdr:from>
    <xdr:ext cx="534377" cy="259045"/>
    <xdr:sp macro="" textlink="">
      <xdr:nvSpPr>
        <xdr:cNvPr id="145" name="テキスト ボックス 144"/>
        <xdr:cNvSpPr txBox="1"/>
      </xdr:nvSpPr>
      <xdr:spPr>
        <a:xfrm>
          <a:off x="2641111" y="909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143751</xdr:rowOff>
    </xdr:from>
    <xdr:to>
      <xdr:col>10</xdr:col>
      <xdr:colOff>165100</xdr:colOff>
      <xdr:row>55</xdr:row>
      <xdr:rowOff>73901</xdr:rowOff>
    </xdr:to>
    <xdr:sp macro="" textlink="">
      <xdr:nvSpPr>
        <xdr:cNvPr id="146" name="楕円 145"/>
        <xdr:cNvSpPr/>
      </xdr:nvSpPr>
      <xdr:spPr>
        <a:xfrm>
          <a:off x="1968500" y="940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90428</xdr:rowOff>
    </xdr:from>
    <xdr:ext cx="534377" cy="259045"/>
    <xdr:sp macro="" textlink="">
      <xdr:nvSpPr>
        <xdr:cNvPr id="147" name="テキスト ボックス 146"/>
        <xdr:cNvSpPr txBox="1"/>
      </xdr:nvSpPr>
      <xdr:spPr>
        <a:xfrm>
          <a:off x="1752111" y="917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103175</xdr:rowOff>
    </xdr:from>
    <xdr:to>
      <xdr:col>6</xdr:col>
      <xdr:colOff>38100</xdr:colOff>
      <xdr:row>55</xdr:row>
      <xdr:rowOff>33325</xdr:rowOff>
    </xdr:to>
    <xdr:sp macro="" textlink="">
      <xdr:nvSpPr>
        <xdr:cNvPr id="148" name="楕円 147"/>
        <xdr:cNvSpPr/>
      </xdr:nvSpPr>
      <xdr:spPr>
        <a:xfrm>
          <a:off x="1079500" y="936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49852</xdr:rowOff>
    </xdr:from>
    <xdr:ext cx="534377" cy="259045"/>
    <xdr:sp macro="" textlink="">
      <xdr:nvSpPr>
        <xdr:cNvPr id="149" name="テキスト ボックス 148"/>
        <xdr:cNvSpPr txBox="1"/>
      </xdr:nvSpPr>
      <xdr:spPr>
        <a:xfrm>
          <a:off x="863111" y="913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115971</xdr:rowOff>
    </xdr:from>
    <xdr:to>
      <xdr:col>24</xdr:col>
      <xdr:colOff>62865</xdr:colOff>
      <xdr:row>78</xdr:row>
      <xdr:rowOff>100769</xdr:rowOff>
    </xdr:to>
    <xdr:cxnSp macro="">
      <xdr:nvCxnSpPr>
        <xdr:cNvPr id="171" name="直線コネクタ 170"/>
        <xdr:cNvCxnSpPr/>
      </xdr:nvCxnSpPr>
      <xdr:spPr>
        <a:xfrm flipV="1">
          <a:off x="4633595" y="12288921"/>
          <a:ext cx="1270" cy="1184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104596</xdr:rowOff>
    </xdr:from>
    <xdr:ext cx="469744" cy="259045"/>
    <xdr:sp macro="" textlink="">
      <xdr:nvSpPr>
        <xdr:cNvPr id="172" name="維持補修費最小値テキスト"/>
        <xdr:cNvSpPr txBox="1"/>
      </xdr:nvSpPr>
      <xdr:spPr>
        <a:xfrm>
          <a:off x="4686300" y="1347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100769</xdr:rowOff>
    </xdr:from>
    <xdr:to>
      <xdr:col>24</xdr:col>
      <xdr:colOff>152400</xdr:colOff>
      <xdr:row>78</xdr:row>
      <xdr:rowOff>100769</xdr:rowOff>
    </xdr:to>
    <xdr:cxnSp macro="">
      <xdr:nvCxnSpPr>
        <xdr:cNvPr id="173" name="直線コネクタ 172"/>
        <xdr:cNvCxnSpPr/>
      </xdr:nvCxnSpPr>
      <xdr:spPr>
        <a:xfrm>
          <a:off x="4546600" y="13473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62648</xdr:rowOff>
    </xdr:from>
    <xdr:ext cx="534377" cy="259045"/>
    <xdr:sp macro="" textlink="">
      <xdr:nvSpPr>
        <xdr:cNvPr id="174" name="維持補修費最大値テキスト"/>
        <xdr:cNvSpPr txBox="1"/>
      </xdr:nvSpPr>
      <xdr:spPr>
        <a:xfrm>
          <a:off x="4686300" y="1206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115971</xdr:rowOff>
    </xdr:from>
    <xdr:to>
      <xdr:col>24</xdr:col>
      <xdr:colOff>152400</xdr:colOff>
      <xdr:row>71</xdr:row>
      <xdr:rowOff>115971</xdr:rowOff>
    </xdr:to>
    <xdr:cxnSp macro="">
      <xdr:nvCxnSpPr>
        <xdr:cNvPr id="175" name="直線コネクタ 174"/>
        <xdr:cNvCxnSpPr/>
      </xdr:nvCxnSpPr>
      <xdr:spPr>
        <a:xfrm>
          <a:off x="4546600" y="12288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127242</xdr:rowOff>
    </xdr:from>
    <xdr:to>
      <xdr:col>24</xdr:col>
      <xdr:colOff>63500</xdr:colOff>
      <xdr:row>77</xdr:row>
      <xdr:rowOff>132110</xdr:rowOff>
    </xdr:to>
    <xdr:cxnSp macro="">
      <xdr:nvCxnSpPr>
        <xdr:cNvPr id="176" name="直線コネクタ 175"/>
        <xdr:cNvCxnSpPr/>
      </xdr:nvCxnSpPr>
      <xdr:spPr>
        <a:xfrm flipV="1">
          <a:off x="3797300" y="13328892"/>
          <a:ext cx="838200" cy="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91592</xdr:rowOff>
    </xdr:from>
    <xdr:ext cx="469744" cy="259045"/>
    <xdr:sp macro="" textlink="">
      <xdr:nvSpPr>
        <xdr:cNvPr id="177" name="維持補修費平均値テキスト"/>
        <xdr:cNvSpPr txBox="1"/>
      </xdr:nvSpPr>
      <xdr:spPr>
        <a:xfrm>
          <a:off x="4686300" y="13121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68715</xdr:rowOff>
    </xdr:from>
    <xdr:to>
      <xdr:col>24</xdr:col>
      <xdr:colOff>114300</xdr:colOff>
      <xdr:row>77</xdr:row>
      <xdr:rowOff>170315</xdr:rowOff>
    </xdr:to>
    <xdr:sp macro="" textlink="">
      <xdr:nvSpPr>
        <xdr:cNvPr id="178" name="フローチャート: 判断 177"/>
        <xdr:cNvSpPr/>
      </xdr:nvSpPr>
      <xdr:spPr>
        <a:xfrm>
          <a:off x="4584700" y="132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132110</xdr:rowOff>
    </xdr:from>
    <xdr:to>
      <xdr:col>19</xdr:col>
      <xdr:colOff>177800</xdr:colOff>
      <xdr:row>78</xdr:row>
      <xdr:rowOff>1099</xdr:rowOff>
    </xdr:to>
    <xdr:cxnSp macro="">
      <xdr:nvCxnSpPr>
        <xdr:cNvPr id="179" name="直線コネクタ 178"/>
        <xdr:cNvCxnSpPr/>
      </xdr:nvCxnSpPr>
      <xdr:spPr>
        <a:xfrm flipV="1">
          <a:off x="2908300" y="13333760"/>
          <a:ext cx="889000" cy="4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87619</xdr:rowOff>
    </xdr:from>
    <xdr:to>
      <xdr:col>20</xdr:col>
      <xdr:colOff>38100</xdr:colOff>
      <xdr:row>78</xdr:row>
      <xdr:rowOff>17769</xdr:rowOff>
    </xdr:to>
    <xdr:sp macro="" textlink="">
      <xdr:nvSpPr>
        <xdr:cNvPr id="180" name="フローチャート: 判断 179"/>
        <xdr:cNvSpPr/>
      </xdr:nvSpPr>
      <xdr:spPr>
        <a:xfrm>
          <a:off x="3746500" y="1328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8896</xdr:rowOff>
    </xdr:from>
    <xdr:ext cx="469744" cy="259045"/>
    <xdr:sp macro="" textlink="">
      <xdr:nvSpPr>
        <xdr:cNvPr id="181" name="テキスト ボックス 180"/>
        <xdr:cNvSpPr txBox="1"/>
      </xdr:nvSpPr>
      <xdr:spPr>
        <a:xfrm>
          <a:off x="3562428" y="133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1099</xdr:rowOff>
    </xdr:from>
    <xdr:to>
      <xdr:col>15</xdr:col>
      <xdr:colOff>50800</xdr:colOff>
      <xdr:row>78</xdr:row>
      <xdr:rowOff>16142</xdr:rowOff>
    </xdr:to>
    <xdr:cxnSp macro="">
      <xdr:nvCxnSpPr>
        <xdr:cNvPr id="182" name="直線コネクタ 181"/>
        <xdr:cNvCxnSpPr/>
      </xdr:nvCxnSpPr>
      <xdr:spPr>
        <a:xfrm flipV="1">
          <a:off x="2019300" y="13374199"/>
          <a:ext cx="889000" cy="1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121887</xdr:rowOff>
    </xdr:from>
    <xdr:to>
      <xdr:col>15</xdr:col>
      <xdr:colOff>101600</xdr:colOff>
      <xdr:row>78</xdr:row>
      <xdr:rowOff>52037</xdr:rowOff>
    </xdr:to>
    <xdr:sp macro="" textlink="">
      <xdr:nvSpPr>
        <xdr:cNvPr id="183" name="フローチャート: 判断 182"/>
        <xdr:cNvSpPr/>
      </xdr:nvSpPr>
      <xdr:spPr>
        <a:xfrm>
          <a:off x="2857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43164</xdr:rowOff>
    </xdr:from>
    <xdr:ext cx="469744" cy="259045"/>
    <xdr:sp macro="" textlink="">
      <xdr:nvSpPr>
        <xdr:cNvPr id="184" name="テキスト ボックス 183"/>
        <xdr:cNvSpPr txBox="1"/>
      </xdr:nvSpPr>
      <xdr:spPr>
        <a:xfrm>
          <a:off x="2673428" y="1341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16142</xdr:rowOff>
    </xdr:from>
    <xdr:to>
      <xdr:col>10</xdr:col>
      <xdr:colOff>114300</xdr:colOff>
      <xdr:row>78</xdr:row>
      <xdr:rowOff>21286</xdr:rowOff>
    </xdr:to>
    <xdr:cxnSp macro="">
      <xdr:nvCxnSpPr>
        <xdr:cNvPr id="185" name="直線コネクタ 184"/>
        <xdr:cNvCxnSpPr/>
      </xdr:nvCxnSpPr>
      <xdr:spPr>
        <a:xfrm flipV="1">
          <a:off x="1130300" y="13389242"/>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104834</xdr:rowOff>
    </xdr:from>
    <xdr:to>
      <xdr:col>10</xdr:col>
      <xdr:colOff>165100</xdr:colOff>
      <xdr:row>78</xdr:row>
      <xdr:rowOff>34984</xdr:rowOff>
    </xdr:to>
    <xdr:sp macro="" textlink="">
      <xdr:nvSpPr>
        <xdr:cNvPr id="186" name="フローチャート: 判断 185"/>
        <xdr:cNvSpPr/>
      </xdr:nvSpPr>
      <xdr:spPr>
        <a:xfrm>
          <a:off x="1968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51511</xdr:rowOff>
    </xdr:from>
    <xdr:ext cx="469744" cy="259045"/>
    <xdr:sp macro="" textlink="">
      <xdr:nvSpPr>
        <xdr:cNvPr id="187" name="テキスト ボックス 186"/>
        <xdr:cNvSpPr txBox="1"/>
      </xdr:nvSpPr>
      <xdr:spPr>
        <a:xfrm>
          <a:off x="1784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122459</xdr:rowOff>
    </xdr:from>
    <xdr:to>
      <xdr:col>6</xdr:col>
      <xdr:colOff>38100</xdr:colOff>
      <xdr:row>78</xdr:row>
      <xdr:rowOff>52609</xdr:rowOff>
    </xdr:to>
    <xdr:sp macro="" textlink="">
      <xdr:nvSpPr>
        <xdr:cNvPr id="188" name="フローチャート: 判断 187"/>
        <xdr:cNvSpPr/>
      </xdr:nvSpPr>
      <xdr:spPr>
        <a:xfrm>
          <a:off x="1079500" y="1332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69136</xdr:rowOff>
    </xdr:from>
    <xdr:ext cx="469744" cy="259045"/>
    <xdr:sp macro="" textlink="">
      <xdr:nvSpPr>
        <xdr:cNvPr id="189" name="テキスト ボックス 188"/>
        <xdr:cNvSpPr txBox="1"/>
      </xdr:nvSpPr>
      <xdr:spPr>
        <a:xfrm>
          <a:off x="895428" y="13099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76442</xdr:rowOff>
    </xdr:from>
    <xdr:to>
      <xdr:col>24</xdr:col>
      <xdr:colOff>114300</xdr:colOff>
      <xdr:row>78</xdr:row>
      <xdr:rowOff>6592</xdr:rowOff>
    </xdr:to>
    <xdr:sp macro="" textlink="">
      <xdr:nvSpPr>
        <xdr:cNvPr id="195" name="楕円 194"/>
        <xdr:cNvSpPr/>
      </xdr:nvSpPr>
      <xdr:spPr>
        <a:xfrm>
          <a:off x="4584700" y="1327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54869</xdr:rowOff>
    </xdr:from>
    <xdr:ext cx="469744" cy="259045"/>
    <xdr:sp macro="" textlink="">
      <xdr:nvSpPr>
        <xdr:cNvPr id="196" name="維持補修費該当値テキスト"/>
        <xdr:cNvSpPr txBox="1"/>
      </xdr:nvSpPr>
      <xdr:spPr>
        <a:xfrm>
          <a:off x="4686300" y="1325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81310</xdr:rowOff>
    </xdr:from>
    <xdr:to>
      <xdr:col>20</xdr:col>
      <xdr:colOff>38100</xdr:colOff>
      <xdr:row>78</xdr:row>
      <xdr:rowOff>11460</xdr:rowOff>
    </xdr:to>
    <xdr:sp macro="" textlink="">
      <xdr:nvSpPr>
        <xdr:cNvPr id="197" name="楕円 196"/>
        <xdr:cNvSpPr/>
      </xdr:nvSpPr>
      <xdr:spPr>
        <a:xfrm>
          <a:off x="3746500" y="1328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27987</xdr:rowOff>
    </xdr:from>
    <xdr:ext cx="469744" cy="259045"/>
    <xdr:sp macro="" textlink="">
      <xdr:nvSpPr>
        <xdr:cNvPr id="198" name="テキスト ボックス 197"/>
        <xdr:cNvSpPr txBox="1"/>
      </xdr:nvSpPr>
      <xdr:spPr>
        <a:xfrm>
          <a:off x="3562428" y="1305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121749</xdr:rowOff>
    </xdr:from>
    <xdr:to>
      <xdr:col>15</xdr:col>
      <xdr:colOff>101600</xdr:colOff>
      <xdr:row>78</xdr:row>
      <xdr:rowOff>51899</xdr:rowOff>
    </xdr:to>
    <xdr:sp macro="" textlink="">
      <xdr:nvSpPr>
        <xdr:cNvPr id="199" name="楕円 198"/>
        <xdr:cNvSpPr/>
      </xdr:nvSpPr>
      <xdr:spPr>
        <a:xfrm>
          <a:off x="2857500" y="1332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68426</xdr:rowOff>
    </xdr:from>
    <xdr:ext cx="469744" cy="259045"/>
    <xdr:sp macro="" textlink="">
      <xdr:nvSpPr>
        <xdr:cNvPr id="200" name="テキスト ボックス 199"/>
        <xdr:cNvSpPr txBox="1"/>
      </xdr:nvSpPr>
      <xdr:spPr>
        <a:xfrm>
          <a:off x="2673428" y="1309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136792</xdr:rowOff>
    </xdr:from>
    <xdr:to>
      <xdr:col>10</xdr:col>
      <xdr:colOff>165100</xdr:colOff>
      <xdr:row>78</xdr:row>
      <xdr:rowOff>66942</xdr:rowOff>
    </xdr:to>
    <xdr:sp macro="" textlink="">
      <xdr:nvSpPr>
        <xdr:cNvPr id="201" name="楕円 200"/>
        <xdr:cNvSpPr/>
      </xdr:nvSpPr>
      <xdr:spPr>
        <a:xfrm>
          <a:off x="1968500" y="1333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58069</xdr:rowOff>
    </xdr:from>
    <xdr:ext cx="469744" cy="259045"/>
    <xdr:sp macro="" textlink="">
      <xdr:nvSpPr>
        <xdr:cNvPr id="202" name="テキスト ボックス 201"/>
        <xdr:cNvSpPr txBox="1"/>
      </xdr:nvSpPr>
      <xdr:spPr>
        <a:xfrm>
          <a:off x="1784428" y="1343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141936</xdr:rowOff>
    </xdr:from>
    <xdr:to>
      <xdr:col>6</xdr:col>
      <xdr:colOff>38100</xdr:colOff>
      <xdr:row>78</xdr:row>
      <xdr:rowOff>72086</xdr:rowOff>
    </xdr:to>
    <xdr:sp macro="" textlink="">
      <xdr:nvSpPr>
        <xdr:cNvPr id="203" name="楕円 202"/>
        <xdr:cNvSpPr/>
      </xdr:nvSpPr>
      <xdr:spPr>
        <a:xfrm>
          <a:off x="1079500" y="1334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63213</xdr:rowOff>
    </xdr:from>
    <xdr:ext cx="469744" cy="259045"/>
    <xdr:sp macro="" textlink="">
      <xdr:nvSpPr>
        <xdr:cNvPr id="204" name="テキスト ボックス 203"/>
        <xdr:cNvSpPr txBox="1"/>
      </xdr:nvSpPr>
      <xdr:spPr>
        <a:xfrm>
          <a:off x="895428" y="1343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16419</xdr:rowOff>
    </xdr:from>
    <xdr:to>
      <xdr:col>24</xdr:col>
      <xdr:colOff>62865</xdr:colOff>
      <xdr:row>99</xdr:row>
      <xdr:rowOff>158511</xdr:rowOff>
    </xdr:to>
    <xdr:cxnSp macro="">
      <xdr:nvCxnSpPr>
        <xdr:cNvPr id="231" name="直線コネクタ 230"/>
        <xdr:cNvCxnSpPr/>
      </xdr:nvCxnSpPr>
      <xdr:spPr>
        <a:xfrm flipV="1">
          <a:off x="4633595" y="15618369"/>
          <a:ext cx="1270" cy="1513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162338</xdr:rowOff>
    </xdr:from>
    <xdr:ext cx="534377" cy="259045"/>
    <xdr:sp macro="" textlink="">
      <xdr:nvSpPr>
        <xdr:cNvPr id="232" name="扶助費最小値テキスト"/>
        <xdr:cNvSpPr txBox="1"/>
      </xdr:nvSpPr>
      <xdr:spPr>
        <a:xfrm>
          <a:off x="4686300" y="1713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158511</xdr:rowOff>
    </xdr:from>
    <xdr:to>
      <xdr:col>24</xdr:col>
      <xdr:colOff>152400</xdr:colOff>
      <xdr:row>99</xdr:row>
      <xdr:rowOff>158511</xdr:rowOff>
    </xdr:to>
    <xdr:cxnSp macro="">
      <xdr:nvCxnSpPr>
        <xdr:cNvPr id="233" name="直線コネクタ 232"/>
        <xdr:cNvCxnSpPr/>
      </xdr:nvCxnSpPr>
      <xdr:spPr>
        <a:xfrm>
          <a:off x="4546600" y="1713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134546</xdr:rowOff>
    </xdr:from>
    <xdr:ext cx="599010" cy="259045"/>
    <xdr:sp macro="" textlink="">
      <xdr:nvSpPr>
        <xdr:cNvPr id="234" name="扶助費最大値テキスト"/>
        <xdr:cNvSpPr txBox="1"/>
      </xdr:nvSpPr>
      <xdr:spPr>
        <a:xfrm>
          <a:off x="4686300" y="15393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16419</xdr:rowOff>
    </xdr:from>
    <xdr:to>
      <xdr:col>24</xdr:col>
      <xdr:colOff>152400</xdr:colOff>
      <xdr:row>91</xdr:row>
      <xdr:rowOff>16419</xdr:rowOff>
    </xdr:to>
    <xdr:cxnSp macro="">
      <xdr:nvCxnSpPr>
        <xdr:cNvPr id="235" name="直線コネクタ 234"/>
        <xdr:cNvCxnSpPr/>
      </xdr:nvCxnSpPr>
      <xdr:spPr>
        <a:xfrm>
          <a:off x="4546600" y="1561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118996</xdr:rowOff>
    </xdr:from>
    <xdr:to>
      <xdr:col>24</xdr:col>
      <xdr:colOff>63500</xdr:colOff>
      <xdr:row>97</xdr:row>
      <xdr:rowOff>127910</xdr:rowOff>
    </xdr:to>
    <xdr:cxnSp macro="">
      <xdr:nvCxnSpPr>
        <xdr:cNvPr id="236" name="直線コネクタ 235"/>
        <xdr:cNvCxnSpPr/>
      </xdr:nvCxnSpPr>
      <xdr:spPr>
        <a:xfrm>
          <a:off x="3797300" y="16749646"/>
          <a:ext cx="838200" cy="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160861</xdr:rowOff>
    </xdr:from>
    <xdr:ext cx="534377" cy="259045"/>
    <xdr:sp macro="" textlink="">
      <xdr:nvSpPr>
        <xdr:cNvPr id="237" name="扶助費平均値テキスト"/>
        <xdr:cNvSpPr txBox="1"/>
      </xdr:nvSpPr>
      <xdr:spPr>
        <a:xfrm>
          <a:off x="4686300" y="16448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137984</xdr:rowOff>
    </xdr:from>
    <xdr:to>
      <xdr:col>24</xdr:col>
      <xdr:colOff>114300</xdr:colOff>
      <xdr:row>97</xdr:row>
      <xdr:rowOff>68134</xdr:rowOff>
    </xdr:to>
    <xdr:sp macro="" textlink="">
      <xdr:nvSpPr>
        <xdr:cNvPr id="238" name="フローチャート: 判断 237"/>
        <xdr:cNvSpPr/>
      </xdr:nvSpPr>
      <xdr:spPr>
        <a:xfrm>
          <a:off x="4584700" y="165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118996</xdr:rowOff>
    </xdr:from>
    <xdr:to>
      <xdr:col>19</xdr:col>
      <xdr:colOff>177800</xdr:colOff>
      <xdr:row>98</xdr:row>
      <xdr:rowOff>29564</xdr:rowOff>
    </xdr:to>
    <xdr:cxnSp macro="">
      <xdr:nvCxnSpPr>
        <xdr:cNvPr id="239" name="直線コネクタ 238"/>
        <xdr:cNvCxnSpPr/>
      </xdr:nvCxnSpPr>
      <xdr:spPr>
        <a:xfrm flipV="1">
          <a:off x="2908300" y="16749646"/>
          <a:ext cx="889000" cy="8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119614</xdr:rowOff>
    </xdr:from>
    <xdr:to>
      <xdr:col>20</xdr:col>
      <xdr:colOff>38100</xdr:colOff>
      <xdr:row>97</xdr:row>
      <xdr:rowOff>49764</xdr:rowOff>
    </xdr:to>
    <xdr:sp macro="" textlink="">
      <xdr:nvSpPr>
        <xdr:cNvPr id="240" name="フローチャート: 判断 239"/>
        <xdr:cNvSpPr/>
      </xdr:nvSpPr>
      <xdr:spPr>
        <a:xfrm>
          <a:off x="3746500" y="165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66291</xdr:rowOff>
    </xdr:from>
    <xdr:ext cx="534377" cy="259045"/>
    <xdr:sp macro="" textlink="">
      <xdr:nvSpPr>
        <xdr:cNvPr id="241" name="テキスト ボックス 240"/>
        <xdr:cNvSpPr txBox="1"/>
      </xdr:nvSpPr>
      <xdr:spPr>
        <a:xfrm>
          <a:off x="3530111" y="163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169515</xdr:rowOff>
    </xdr:from>
    <xdr:to>
      <xdr:col>15</xdr:col>
      <xdr:colOff>50800</xdr:colOff>
      <xdr:row>98</xdr:row>
      <xdr:rowOff>29564</xdr:rowOff>
    </xdr:to>
    <xdr:cxnSp macro="">
      <xdr:nvCxnSpPr>
        <xdr:cNvPr id="242" name="直線コネクタ 241"/>
        <xdr:cNvCxnSpPr/>
      </xdr:nvCxnSpPr>
      <xdr:spPr>
        <a:xfrm>
          <a:off x="2019300" y="16800165"/>
          <a:ext cx="889000" cy="3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53141</xdr:rowOff>
    </xdr:from>
    <xdr:to>
      <xdr:col>15</xdr:col>
      <xdr:colOff>101600</xdr:colOff>
      <xdr:row>96</xdr:row>
      <xdr:rowOff>154741</xdr:rowOff>
    </xdr:to>
    <xdr:sp macro="" textlink="">
      <xdr:nvSpPr>
        <xdr:cNvPr id="243" name="フローチャート: 判断 242"/>
        <xdr:cNvSpPr/>
      </xdr:nvSpPr>
      <xdr:spPr>
        <a:xfrm>
          <a:off x="2857500" y="1651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171268</xdr:rowOff>
    </xdr:from>
    <xdr:ext cx="534377" cy="259045"/>
    <xdr:sp macro="" textlink="">
      <xdr:nvSpPr>
        <xdr:cNvPr id="244" name="テキスト ボックス 243"/>
        <xdr:cNvSpPr txBox="1"/>
      </xdr:nvSpPr>
      <xdr:spPr>
        <a:xfrm>
          <a:off x="2641111" y="1628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169515</xdr:rowOff>
    </xdr:from>
    <xdr:to>
      <xdr:col>10</xdr:col>
      <xdr:colOff>114300</xdr:colOff>
      <xdr:row>99</xdr:row>
      <xdr:rowOff>61503</xdr:rowOff>
    </xdr:to>
    <xdr:cxnSp macro="">
      <xdr:nvCxnSpPr>
        <xdr:cNvPr id="245" name="直線コネクタ 244"/>
        <xdr:cNvCxnSpPr/>
      </xdr:nvCxnSpPr>
      <xdr:spPr>
        <a:xfrm flipV="1">
          <a:off x="1130300" y="16800165"/>
          <a:ext cx="889000" cy="23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140416</xdr:rowOff>
    </xdr:from>
    <xdr:to>
      <xdr:col>10</xdr:col>
      <xdr:colOff>165100</xdr:colOff>
      <xdr:row>97</xdr:row>
      <xdr:rowOff>70566</xdr:rowOff>
    </xdr:to>
    <xdr:sp macro="" textlink="">
      <xdr:nvSpPr>
        <xdr:cNvPr id="246" name="フローチャート: 判断 245"/>
        <xdr:cNvSpPr/>
      </xdr:nvSpPr>
      <xdr:spPr>
        <a:xfrm>
          <a:off x="1968500" y="16599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87093</xdr:rowOff>
    </xdr:from>
    <xdr:ext cx="534377" cy="259045"/>
    <xdr:sp macro="" textlink="">
      <xdr:nvSpPr>
        <xdr:cNvPr id="247" name="テキスト ボックス 246"/>
        <xdr:cNvSpPr txBox="1"/>
      </xdr:nvSpPr>
      <xdr:spPr>
        <a:xfrm>
          <a:off x="1752111" y="1637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67819</xdr:rowOff>
    </xdr:from>
    <xdr:to>
      <xdr:col>6</xdr:col>
      <xdr:colOff>38100</xdr:colOff>
      <xdr:row>97</xdr:row>
      <xdr:rowOff>169419</xdr:rowOff>
    </xdr:to>
    <xdr:sp macro="" textlink="">
      <xdr:nvSpPr>
        <xdr:cNvPr id="248" name="フローチャート: 判断 247"/>
        <xdr:cNvSpPr/>
      </xdr:nvSpPr>
      <xdr:spPr>
        <a:xfrm>
          <a:off x="1079500" y="1669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14496</xdr:rowOff>
    </xdr:from>
    <xdr:ext cx="534377" cy="259045"/>
    <xdr:sp macro="" textlink="">
      <xdr:nvSpPr>
        <xdr:cNvPr id="249" name="テキスト ボックス 248"/>
        <xdr:cNvSpPr txBox="1"/>
      </xdr:nvSpPr>
      <xdr:spPr>
        <a:xfrm>
          <a:off x="863111" y="1647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77110</xdr:rowOff>
    </xdr:from>
    <xdr:to>
      <xdr:col>24</xdr:col>
      <xdr:colOff>114300</xdr:colOff>
      <xdr:row>98</xdr:row>
      <xdr:rowOff>7260</xdr:rowOff>
    </xdr:to>
    <xdr:sp macro="" textlink="">
      <xdr:nvSpPr>
        <xdr:cNvPr id="255" name="楕円 254"/>
        <xdr:cNvSpPr/>
      </xdr:nvSpPr>
      <xdr:spPr>
        <a:xfrm>
          <a:off x="4584700" y="1670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55537</xdr:rowOff>
    </xdr:from>
    <xdr:ext cx="534377" cy="259045"/>
    <xdr:sp macro="" textlink="">
      <xdr:nvSpPr>
        <xdr:cNvPr id="256" name="扶助費該当値テキスト"/>
        <xdr:cNvSpPr txBox="1"/>
      </xdr:nvSpPr>
      <xdr:spPr>
        <a:xfrm>
          <a:off x="4686300" y="1668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68196</xdr:rowOff>
    </xdr:from>
    <xdr:to>
      <xdr:col>20</xdr:col>
      <xdr:colOff>38100</xdr:colOff>
      <xdr:row>97</xdr:row>
      <xdr:rowOff>169796</xdr:rowOff>
    </xdr:to>
    <xdr:sp macro="" textlink="">
      <xdr:nvSpPr>
        <xdr:cNvPr id="257" name="楕円 256"/>
        <xdr:cNvSpPr/>
      </xdr:nvSpPr>
      <xdr:spPr>
        <a:xfrm>
          <a:off x="3746500" y="1669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160923</xdr:rowOff>
    </xdr:from>
    <xdr:ext cx="534377" cy="259045"/>
    <xdr:sp macro="" textlink="">
      <xdr:nvSpPr>
        <xdr:cNvPr id="258" name="テキスト ボックス 257"/>
        <xdr:cNvSpPr txBox="1"/>
      </xdr:nvSpPr>
      <xdr:spPr>
        <a:xfrm>
          <a:off x="3530111" y="1679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150214</xdr:rowOff>
    </xdr:from>
    <xdr:to>
      <xdr:col>15</xdr:col>
      <xdr:colOff>101600</xdr:colOff>
      <xdr:row>98</xdr:row>
      <xdr:rowOff>80364</xdr:rowOff>
    </xdr:to>
    <xdr:sp macro="" textlink="">
      <xdr:nvSpPr>
        <xdr:cNvPr id="259" name="楕円 258"/>
        <xdr:cNvSpPr/>
      </xdr:nvSpPr>
      <xdr:spPr>
        <a:xfrm>
          <a:off x="2857500" y="1678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71491</xdr:rowOff>
    </xdr:from>
    <xdr:ext cx="534377" cy="259045"/>
    <xdr:sp macro="" textlink="">
      <xdr:nvSpPr>
        <xdr:cNvPr id="260" name="テキスト ボックス 259"/>
        <xdr:cNvSpPr txBox="1"/>
      </xdr:nvSpPr>
      <xdr:spPr>
        <a:xfrm>
          <a:off x="2641111" y="1687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118715</xdr:rowOff>
    </xdr:from>
    <xdr:to>
      <xdr:col>10</xdr:col>
      <xdr:colOff>165100</xdr:colOff>
      <xdr:row>98</xdr:row>
      <xdr:rowOff>48865</xdr:rowOff>
    </xdr:to>
    <xdr:sp macro="" textlink="">
      <xdr:nvSpPr>
        <xdr:cNvPr id="261" name="楕円 260"/>
        <xdr:cNvSpPr/>
      </xdr:nvSpPr>
      <xdr:spPr>
        <a:xfrm>
          <a:off x="1968500" y="1674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39992</xdr:rowOff>
    </xdr:from>
    <xdr:ext cx="534377" cy="259045"/>
    <xdr:sp macro="" textlink="">
      <xdr:nvSpPr>
        <xdr:cNvPr id="262" name="テキスト ボックス 261"/>
        <xdr:cNvSpPr txBox="1"/>
      </xdr:nvSpPr>
      <xdr:spPr>
        <a:xfrm>
          <a:off x="1752111" y="168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10703</xdr:rowOff>
    </xdr:from>
    <xdr:to>
      <xdr:col>6</xdr:col>
      <xdr:colOff>38100</xdr:colOff>
      <xdr:row>99</xdr:row>
      <xdr:rowOff>112303</xdr:rowOff>
    </xdr:to>
    <xdr:sp macro="" textlink="">
      <xdr:nvSpPr>
        <xdr:cNvPr id="263" name="楕円 262"/>
        <xdr:cNvSpPr/>
      </xdr:nvSpPr>
      <xdr:spPr>
        <a:xfrm>
          <a:off x="1079500" y="1698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103430</xdr:rowOff>
    </xdr:from>
    <xdr:ext cx="534377" cy="259045"/>
    <xdr:sp macro="" textlink="">
      <xdr:nvSpPr>
        <xdr:cNvPr id="264" name="テキスト ボックス 263"/>
        <xdr:cNvSpPr txBox="1"/>
      </xdr:nvSpPr>
      <xdr:spPr>
        <a:xfrm>
          <a:off x="863111" y="1707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129511</xdr:rowOff>
    </xdr:from>
    <xdr:to>
      <xdr:col>54</xdr:col>
      <xdr:colOff>189865</xdr:colOff>
      <xdr:row>38</xdr:row>
      <xdr:rowOff>42480</xdr:rowOff>
    </xdr:to>
    <xdr:cxnSp macro="">
      <xdr:nvCxnSpPr>
        <xdr:cNvPr id="291" name="直線コネクタ 290"/>
        <xdr:cNvCxnSpPr/>
      </xdr:nvCxnSpPr>
      <xdr:spPr>
        <a:xfrm flipV="1">
          <a:off x="10475595" y="5273011"/>
          <a:ext cx="1270" cy="1284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46307</xdr:rowOff>
    </xdr:from>
    <xdr:ext cx="534377" cy="259045"/>
    <xdr:sp macro="" textlink="">
      <xdr:nvSpPr>
        <xdr:cNvPr id="292" name="補助費等最小値テキスト"/>
        <xdr:cNvSpPr txBox="1"/>
      </xdr:nvSpPr>
      <xdr:spPr>
        <a:xfrm>
          <a:off x="10528300" y="656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42480</xdr:rowOff>
    </xdr:from>
    <xdr:to>
      <xdr:col>55</xdr:col>
      <xdr:colOff>88900</xdr:colOff>
      <xdr:row>38</xdr:row>
      <xdr:rowOff>42480</xdr:rowOff>
    </xdr:to>
    <xdr:cxnSp macro="">
      <xdr:nvCxnSpPr>
        <xdr:cNvPr id="293" name="直線コネクタ 292"/>
        <xdr:cNvCxnSpPr/>
      </xdr:nvCxnSpPr>
      <xdr:spPr>
        <a:xfrm>
          <a:off x="10388600" y="655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76188</xdr:rowOff>
    </xdr:from>
    <xdr:ext cx="599010" cy="259045"/>
    <xdr:sp macro="" textlink="">
      <xdr:nvSpPr>
        <xdr:cNvPr id="294" name="補助費等最大値テキスト"/>
        <xdr:cNvSpPr txBox="1"/>
      </xdr:nvSpPr>
      <xdr:spPr>
        <a:xfrm>
          <a:off x="10528300" y="5048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129511</xdr:rowOff>
    </xdr:from>
    <xdr:to>
      <xdr:col>55</xdr:col>
      <xdr:colOff>88900</xdr:colOff>
      <xdr:row>30</xdr:row>
      <xdr:rowOff>129511</xdr:rowOff>
    </xdr:to>
    <xdr:cxnSp macro="">
      <xdr:nvCxnSpPr>
        <xdr:cNvPr id="295" name="直線コネクタ 294"/>
        <xdr:cNvCxnSpPr/>
      </xdr:nvCxnSpPr>
      <xdr:spPr>
        <a:xfrm>
          <a:off x="10388600" y="527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137430</xdr:rowOff>
    </xdr:from>
    <xdr:to>
      <xdr:col>55</xdr:col>
      <xdr:colOff>0</xdr:colOff>
      <xdr:row>31</xdr:row>
      <xdr:rowOff>56294</xdr:rowOff>
    </xdr:to>
    <xdr:cxnSp macro="">
      <xdr:nvCxnSpPr>
        <xdr:cNvPr id="296" name="直線コネクタ 295"/>
        <xdr:cNvCxnSpPr/>
      </xdr:nvCxnSpPr>
      <xdr:spPr>
        <a:xfrm>
          <a:off x="9639300" y="5280930"/>
          <a:ext cx="838200" cy="9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146129</xdr:rowOff>
    </xdr:from>
    <xdr:ext cx="534377" cy="259045"/>
    <xdr:sp macro="" textlink="">
      <xdr:nvSpPr>
        <xdr:cNvPr id="297" name="補助費等平均値テキスト"/>
        <xdr:cNvSpPr txBox="1"/>
      </xdr:nvSpPr>
      <xdr:spPr>
        <a:xfrm>
          <a:off x="10528300" y="5975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167702</xdr:rowOff>
    </xdr:from>
    <xdr:to>
      <xdr:col>55</xdr:col>
      <xdr:colOff>50800</xdr:colOff>
      <xdr:row>35</xdr:row>
      <xdr:rowOff>97852</xdr:rowOff>
    </xdr:to>
    <xdr:sp macro="" textlink="">
      <xdr:nvSpPr>
        <xdr:cNvPr id="298" name="フローチャート: 判断 297"/>
        <xdr:cNvSpPr/>
      </xdr:nvSpPr>
      <xdr:spPr>
        <a:xfrm>
          <a:off x="10426700" y="599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8174</xdr:rowOff>
    </xdr:from>
    <xdr:to>
      <xdr:col>50</xdr:col>
      <xdr:colOff>114300</xdr:colOff>
      <xdr:row>30</xdr:row>
      <xdr:rowOff>137430</xdr:rowOff>
    </xdr:to>
    <xdr:cxnSp macro="">
      <xdr:nvCxnSpPr>
        <xdr:cNvPr id="299" name="直線コネクタ 298"/>
        <xdr:cNvCxnSpPr/>
      </xdr:nvCxnSpPr>
      <xdr:spPr>
        <a:xfrm>
          <a:off x="8750300" y="5151674"/>
          <a:ext cx="889000" cy="12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11552</xdr:rowOff>
    </xdr:from>
    <xdr:to>
      <xdr:col>50</xdr:col>
      <xdr:colOff>165100</xdr:colOff>
      <xdr:row>35</xdr:row>
      <xdr:rowOff>113152</xdr:rowOff>
    </xdr:to>
    <xdr:sp macro="" textlink="">
      <xdr:nvSpPr>
        <xdr:cNvPr id="300" name="フローチャート: 判断 299"/>
        <xdr:cNvSpPr/>
      </xdr:nvSpPr>
      <xdr:spPr>
        <a:xfrm>
          <a:off x="9588500" y="60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104279</xdr:rowOff>
    </xdr:from>
    <xdr:ext cx="534377" cy="259045"/>
    <xdr:sp macro="" textlink="">
      <xdr:nvSpPr>
        <xdr:cNvPr id="301" name="テキスト ボックス 300"/>
        <xdr:cNvSpPr txBox="1"/>
      </xdr:nvSpPr>
      <xdr:spPr>
        <a:xfrm>
          <a:off x="9372111" y="61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8174</xdr:rowOff>
    </xdr:from>
    <xdr:to>
      <xdr:col>45</xdr:col>
      <xdr:colOff>177800</xdr:colOff>
      <xdr:row>31</xdr:row>
      <xdr:rowOff>13986</xdr:rowOff>
    </xdr:to>
    <xdr:cxnSp macro="">
      <xdr:nvCxnSpPr>
        <xdr:cNvPr id="302" name="直線コネクタ 301"/>
        <xdr:cNvCxnSpPr/>
      </xdr:nvCxnSpPr>
      <xdr:spPr>
        <a:xfrm flipV="1">
          <a:off x="7861300" y="5151674"/>
          <a:ext cx="889000" cy="17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18769</xdr:rowOff>
    </xdr:from>
    <xdr:to>
      <xdr:col>46</xdr:col>
      <xdr:colOff>38100</xdr:colOff>
      <xdr:row>35</xdr:row>
      <xdr:rowOff>120369</xdr:rowOff>
    </xdr:to>
    <xdr:sp macro="" textlink="">
      <xdr:nvSpPr>
        <xdr:cNvPr id="303" name="フローチャート: 判断 302"/>
        <xdr:cNvSpPr/>
      </xdr:nvSpPr>
      <xdr:spPr>
        <a:xfrm>
          <a:off x="8699500" y="601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111496</xdr:rowOff>
    </xdr:from>
    <xdr:ext cx="534377" cy="259045"/>
    <xdr:sp macro="" textlink="">
      <xdr:nvSpPr>
        <xdr:cNvPr id="304" name="テキスト ボックス 303"/>
        <xdr:cNvSpPr txBox="1"/>
      </xdr:nvSpPr>
      <xdr:spPr>
        <a:xfrm>
          <a:off x="8483111" y="611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160568</xdr:rowOff>
    </xdr:from>
    <xdr:to>
      <xdr:col>41</xdr:col>
      <xdr:colOff>50800</xdr:colOff>
      <xdr:row>31</xdr:row>
      <xdr:rowOff>13986</xdr:rowOff>
    </xdr:to>
    <xdr:cxnSp macro="">
      <xdr:nvCxnSpPr>
        <xdr:cNvPr id="305" name="直線コネクタ 304"/>
        <xdr:cNvCxnSpPr/>
      </xdr:nvCxnSpPr>
      <xdr:spPr>
        <a:xfrm>
          <a:off x="6972300" y="5304068"/>
          <a:ext cx="889000" cy="2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84246</xdr:rowOff>
    </xdr:from>
    <xdr:to>
      <xdr:col>41</xdr:col>
      <xdr:colOff>101600</xdr:colOff>
      <xdr:row>36</xdr:row>
      <xdr:rowOff>14396</xdr:rowOff>
    </xdr:to>
    <xdr:sp macro="" textlink="">
      <xdr:nvSpPr>
        <xdr:cNvPr id="306" name="フローチャート: 判断 305"/>
        <xdr:cNvSpPr/>
      </xdr:nvSpPr>
      <xdr:spPr>
        <a:xfrm>
          <a:off x="7810500" y="608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5523</xdr:rowOff>
    </xdr:from>
    <xdr:ext cx="534377" cy="259045"/>
    <xdr:sp macro="" textlink="">
      <xdr:nvSpPr>
        <xdr:cNvPr id="307" name="テキスト ボックス 306"/>
        <xdr:cNvSpPr txBox="1"/>
      </xdr:nvSpPr>
      <xdr:spPr>
        <a:xfrm>
          <a:off x="7594111" y="617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125101</xdr:rowOff>
    </xdr:from>
    <xdr:to>
      <xdr:col>36</xdr:col>
      <xdr:colOff>165100</xdr:colOff>
      <xdr:row>36</xdr:row>
      <xdr:rowOff>55251</xdr:rowOff>
    </xdr:to>
    <xdr:sp macro="" textlink="">
      <xdr:nvSpPr>
        <xdr:cNvPr id="308" name="フローチャート: 判断 307"/>
        <xdr:cNvSpPr/>
      </xdr:nvSpPr>
      <xdr:spPr>
        <a:xfrm>
          <a:off x="6921500" y="612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46378</xdr:rowOff>
    </xdr:from>
    <xdr:ext cx="534377" cy="259045"/>
    <xdr:sp macro="" textlink="">
      <xdr:nvSpPr>
        <xdr:cNvPr id="309" name="テキスト ボックス 308"/>
        <xdr:cNvSpPr txBox="1"/>
      </xdr:nvSpPr>
      <xdr:spPr>
        <a:xfrm>
          <a:off x="6705111" y="621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5494</xdr:rowOff>
    </xdr:from>
    <xdr:to>
      <xdr:col>55</xdr:col>
      <xdr:colOff>50800</xdr:colOff>
      <xdr:row>31</xdr:row>
      <xdr:rowOff>107094</xdr:rowOff>
    </xdr:to>
    <xdr:sp macro="" textlink="">
      <xdr:nvSpPr>
        <xdr:cNvPr id="315" name="楕円 314"/>
        <xdr:cNvSpPr/>
      </xdr:nvSpPr>
      <xdr:spPr>
        <a:xfrm>
          <a:off x="10426700" y="532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91871</xdr:rowOff>
    </xdr:from>
    <xdr:ext cx="599010" cy="259045"/>
    <xdr:sp macro="" textlink="">
      <xdr:nvSpPr>
        <xdr:cNvPr id="316" name="補助費等該当値テキスト"/>
        <xdr:cNvSpPr txBox="1"/>
      </xdr:nvSpPr>
      <xdr:spPr>
        <a:xfrm>
          <a:off x="10528300" y="5235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86630</xdr:rowOff>
    </xdr:from>
    <xdr:to>
      <xdr:col>50</xdr:col>
      <xdr:colOff>165100</xdr:colOff>
      <xdr:row>31</xdr:row>
      <xdr:rowOff>16780</xdr:rowOff>
    </xdr:to>
    <xdr:sp macro="" textlink="">
      <xdr:nvSpPr>
        <xdr:cNvPr id="317" name="楕円 316"/>
        <xdr:cNvSpPr/>
      </xdr:nvSpPr>
      <xdr:spPr>
        <a:xfrm>
          <a:off x="9588500" y="523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33307</xdr:rowOff>
    </xdr:from>
    <xdr:ext cx="599010" cy="259045"/>
    <xdr:sp macro="" textlink="">
      <xdr:nvSpPr>
        <xdr:cNvPr id="318" name="テキスト ボックス 317"/>
        <xdr:cNvSpPr txBox="1"/>
      </xdr:nvSpPr>
      <xdr:spPr>
        <a:xfrm>
          <a:off x="9339795" y="500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128824</xdr:rowOff>
    </xdr:from>
    <xdr:to>
      <xdr:col>46</xdr:col>
      <xdr:colOff>38100</xdr:colOff>
      <xdr:row>30</xdr:row>
      <xdr:rowOff>58974</xdr:rowOff>
    </xdr:to>
    <xdr:sp macro="" textlink="">
      <xdr:nvSpPr>
        <xdr:cNvPr id="319" name="楕円 318"/>
        <xdr:cNvSpPr/>
      </xdr:nvSpPr>
      <xdr:spPr>
        <a:xfrm>
          <a:off x="8699500" y="510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75501</xdr:rowOff>
    </xdr:from>
    <xdr:ext cx="599010" cy="259045"/>
    <xdr:sp macro="" textlink="">
      <xdr:nvSpPr>
        <xdr:cNvPr id="320" name="テキスト ボックス 319"/>
        <xdr:cNvSpPr txBox="1"/>
      </xdr:nvSpPr>
      <xdr:spPr>
        <a:xfrm>
          <a:off x="8450795" y="487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134636</xdr:rowOff>
    </xdr:from>
    <xdr:to>
      <xdr:col>41</xdr:col>
      <xdr:colOff>101600</xdr:colOff>
      <xdr:row>31</xdr:row>
      <xdr:rowOff>64786</xdr:rowOff>
    </xdr:to>
    <xdr:sp macro="" textlink="">
      <xdr:nvSpPr>
        <xdr:cNvPr id="321" name="楕円 320"/>
        <xdr:cNvSpPr/>
      </xdr:nvSpPr>
      <xdr:spPr>
        <a:xfrm>
          <a:off x="7810500" y="527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29</xdr:row>
      <xdr:rowOff>81313</xdr:rowOff>
    </xdr:from>
    <xdr:ext cx="599010" cy="259045"/>
    <xdr:sp macro="" textlink="">
      <xdr:nvSpPr>
        <xdr:cNvPr id="322" name="テキスト ボックス 321"/>
        <xdr:cNvSpPr txBox="1"/>
      </xdr:nvSpPr>
      <xdr:spPr>
        <a:xfrm>
          <a:off x="7561795" y="505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109768</xdr:rowOff>
    </xdr:from>
    <xdr:to>
      <xdr:col>36</xdr:col>
      <xdr:colOff>165100</xdr:colOff>
      <xdr:row>31</xdr:row>
      <xdr:rowOff>39918</xdr:rowOff>
    </xdr:to>
    <xdr:sp macro="" textlink="">
      <xdr:nvSpPr>
        <xdr:cNvPr id="323" name="楕円 322"/>
        <xdr:cNvSpPr/>
      </xdr:nvSpPr>
      <xdr:spPr>
        <a:xfrm>
          <a:off x="6921500" y="525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29</xdr:row>
      <xdr:rowOff>56445</xdr:rowOff>
    </xdr:from>
    <xdr:ext cx="599010" cy="259045"/>
    <xdr:sp macro="" textlink="">
      <xdr:nvSpPr>
        <xdr:cNvPr id="324" name="テキスト ボックス 323"/>
        <xdr:cNvSpPr txBox="1"/>
      </xdr:nvSpPr>
      <xdr:spPr>
        <a:xfrm>
          <a:off x="6672795" y="5028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138261</xdr:rowOff>
    </xdr:from>
    <xdr:to>
      <xdr:col>54</xdr:col>
      <xdr:colOff>189865</xdr:colOff>
      <xdr:row>59</xdr:row>
      <xdr:rowOff>18762</xdr:rowOff>
    </xdr:to>
    <xdr:cxnSp macro="">
      <xdr:nvCxnSpPr>
        <xdr:cNvPr id="348" name="直線コネクタ 347"/>
        <xdr:cNvCxnSpPr/>
      </xdr:nvCxnSpPr>
      <xdr:spPr>
        <a:xfrm flipV="1">
          <a:off x="10475595" y="8882211"/>
          <a:ext cx="1270" cy="1252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34276</xdr:rowOff>
    </xdr:from>
    <xdr:ext cx="534377" cy="259045"/>
    <xdr:sp macro="" textlink="">
      <xdr:nvSpPr>
        <xdr:cNvPr id="349" name="普通建設事業費最小値テキスト"/>
        <xdr:cNvSpPr txBox="1"/>
      </xdr:nvSpPr>
      <xdr:spPr>
        <a:xfrm>
          <a:off x="10528300" y="1014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18762</xdr:rowOff>
    </xdr:from>
    <xdr:to>
      <xdr:col>55</xdr:col>
      <xdr:colOff>88900</xdr:colOff>
      <xdr:row>59</xdr:row>
      <xdr:rowOff>18762</xdr:rowOff>
    </xdr:to>
    <xdr:cxnSp macro="">
      <xdr:nvCxnSpPr>
        <xdr:cNvPr id="350" name="直線コネクタ 349"/>
        <xdr:cNvCxnSpPr/>
      </xdr:nvCxnSpPr>
      <xdr:spPr>
        <a:xfrm>
          <a:off x="10388600" y="1013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84938</xdr:rowOff>
    </xdr:from>
    <xdr:ext cx="690189" cy="259045"/>
    <xdr:sp macro="" textlink="">
      <xdr:nvSpPr>
        <xdr:cNvPr id="351" name="普通建設事業費最大値テキスト"/>
        <xdr:cNvSpPr txBox="1"/>
      </xdr:nvSpPr>
      <xdr:spPr>
        <a:xfrm>
          <a:off x="10528300" y="86574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1,676,888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138261</xdr:rowOff>
    </xdr:from>
    <xdr:to>
      <xdr:col>55</xdr:col>
      <xdr:colOff>88900</xdr:colOff>
      <xdr:row>51</xdr:row>
      <xdr:rowOff>138261</xdr:rowOff>
    </xdr:to>
    <xdr:cxnSp macro="">
      <xdr:nvCxnSpPr>
        <xdr:cNvPr id="352" name="直線コネクタ 351"/>
        <xdr:cNvCxnSpPr/>
      </xdr:nvCxnSpPr>
      <xdr:spPr>
        <a:xfrm>
          <a:off x="10388600" y="888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129065</xdr:rowOff>
    </xdr:from>
    <xdr:to>
      <xdr:col>55</xdr:col>
      <xdr:colOff>0</xdr:colOff>
      <xdr:row>59</xdr:row>
      <xdr:rowOff>1101</xdr:rowOff>
    </xdr:to>
    <xdr:cxnSp macro="">
      <xdr:nvCxnSpPr>
        <xdr:cNvPr id="353" name="直線コネクタ 352"/>
        <xdr:cNvCxnSpPr/>
      </xdr:nvCxnSpPr>
      <xdr:spPr>
        <a:xfrm flipV="1">
          <a:off x="9639300" y="10073165"/>
          <a:ext cx="838200" cy="4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78725</xdr:rowOff>
    </xdr:from>
    <xdr:ext cx="534377" cy="259045"/>
    <xdr:sp macro="" textlink="">
      <xdr:nvSpPr>
        <xdr:cNvPr id="354" name="普通建設事業費平均値テキスト"/>
        <xdr:cNvSpPr txBox="1"/>
      </xdr:nvSpPr>
      <xdr:spPr>
        <a:xfrm>
          <a:off x="10528300" y="10022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100298</xdr:rowOff>
    </xdr:from>
    <xdr:to>
      <xdr:col>55</xdr:col>
      <xdr:colOff>50800</xdr:colOff>
      <xdr:row>59</xdr:row>
      <xdr:rowOff>30448</xdr:rowOff>
    </xdr:to>
    <xdr:sp macro="" textlink="">
      <xdr:nvSpPr>
        <xdr:cNvPr id="355" name="フローチャート: 判断 354"/>
        <xdr:cNvSpPr/>
      </xdr:nvSpPr>
      <xdr:spPr>
        <a:xfrm>
          <a:off x="104267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159</xdr:rowOff>
    </xdr:from>
    <xdr:to>
      <xdr:col>50</xdr:col>
      <xdr:colOff>114300</xdr:colOff>
      <xdr:row>59</xdr:row>
      <xdr:rowOff>1101</xdr:rowOff>
    </xdr:to>
    <xdr:cxnSp macro="">
      <xdr:nvCxnSpPr>
        <xdr:cNvPr id="356" name="直線コネクタ 355"/>
        <xdr:cNvCxnSpPr/>
      </xdr:nvCxnSpPr>
      <xdr:spPr>
        <a:xfrm>
          <a:off x="8750300" y="10115709"/>
          <a:ext cx="889000" cy="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105006</xdr:rowOff>
    </xdr:from>
    <xdr:to>
      <xdr:col>50</xdr:col>
      <xdr:colOff>165100</xdr:colOff>
      <xdr:row>59</xdr:row>
      <xdr:rowOff>35156</xdr:rowOff>
    </xdr:to>
    <xdr:sp macro="" textlink="">
      <xdr:nvSpPr>
        <xdr:cNvPr id="357" name="フローチャート: 判断 356"/>
        <xdr:cNvSpPr/>
      </xdr:nvSpPr>
      <xdr:spPr>
        <a:xfrm>
          <a:off x="9588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51683</xdr:rowOff>
    </xdr:from>
    <xdr:ext cx="534377" cy="259045"/>
    <xdr:sp macro="" textlink="">
      <xdr:nvSpPr>
        <xdr:cNvPr id="358" name="テキスト ボックス 357"/>
        <xdr:cNvSpPr txBox="1"/>
      </xdr:nvSpPr>
      <xdr:spPr>
        <a:xfrm>
          <a:off x="9372111" y="982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129711</xdr:rowOff>
    </xdr:from>
    <xdr:to>
      <xdr:col>45</xdr:col>
      <xdr:colOff>177800</xdr:colOff>
      <xdr:row>59</xdr:row>
      <xdr:rowOff>159</xdr:rowOff>
    </xdr:to>
    <xdr:cxnSp macro="">
      <xdr:nvCxnSpPr>
        <xdr:cNvPr id="359" name="直線コネクタ 358"/>
        <xdr:cNvCxnSpPr/>
      </xdr:nvCxnSpPr>
      <xdr:spPr>
        <a:xfrm>
          <a:off x="7861300" y="10073811"/>
          <a:ext cx="889000" cy="4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99980</xdr:rowOff>
    </xdr:from>
    <xdr:to>
      <xdr:col>46</xdr:col>
      <xdr:colOff>38100</xdr:colOff>
      <xdr:row>59</xdr:row>
      <xdr:rowOff>30130</xdr:rowOff>
    </xdr:to>
    <xdr:sp macro="" textlink="">
      <xdr:nvSpPr>
        <xdr:cNvPr id="360" name="フローチャート: 判断 359"/>
        <xdr:cNvSpPr/>
      </xdr:nvSpPr>
      <xdr:spPr>
        <a:xfrm>
          <a:off x="8699500" y="1004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46657</xdr:rowOff>
    </xdr:from>
    <xdr:ext cx="534377" cy="259045"/>
    <xdr:sp macro="" textlink="">
      <xdr:nvSpPr>
        <xdr:cNvPr id="361" name="テキスト ボックス 360"/>
        <xdr:cNvSpPr txBox="1"/>
      </xdr:nvSpPr>
      <xdr:spPr>
        <a:xfrm>
          <a:off x="8483111" y="981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107263</xdr:rowOff>
    </xdr:from>
    <xdr:to>
      <xdr:col>41</xdr:col>
      <xdr:colOff>50800</xdr:colOff>
      <xdr:row>58</xdr:row>
      <xdr:rowOff>129711</xdr:rowOff>
    </xdr:to>
    <xdr:cxnSp macro="">
      <xdr:nvCxnSpPr>
        <xdr:cNvPr id="362" name="直線コネクタ 361"/>
        <xdr:cNvCxnSpPr/>
      </xdr:nvCxnSpPr>
      <xdr:spPr>
        <a:xfrm>
          <a:off x="6972300" y="10051363"/>
          <a:ext cx="889000" cy="2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83860</xdr:rowOff>
    </xdr:from>
    <xdr:to>
      <xdr:col>41</xdr:col>
      <xdr:colOff>101600</xdr:colOff>
      <xdr:row>59</xdr:row>
      <xdr:rowOff>14010</xdr:rowOff>
    </xdr:to>
    <xdr:sp macro="" textlink="">
      <xdr:nvSpPr>
        <xdr:cNvPr id="363" name="フローチャート: 判断 362"/>
        <xdr:cNvSpPr/>
      </xdr:nvSpPr>
      <xdr:spPr>
        <a:xfrm>
          <a:off x="7810500" y="100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5137</xdr:rowOff>
    </xdr:from>
    <xdr:ext cx="599010" cy="259045"/>
    <xdr:sp macro="" textlink="">
      <xdr:nvSpPr>
        <xdr:cNvPr id="364" name="テキスト ボックス 363"/>
        <xdr:cNvSpPr txBox="1"/>
      </xdr:nvSpPr>
      <xdr:spPr>
        <a:xfrm>
          <a:off x="7561795" y="10120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95788</xdr:rowOff>
    </xdr:from>
    <xdr:to>
      <xdr:col>36</xdr:col>
      <xdr:colOff>165100</xdr:colOff>
      <xdr:row>59</xdr:row>
      <xdr:rowOff>25938</xdr:rowOff>
    </xdr:to>
    <xdr:sp macro="" textlink="">
      <xdr:nvSpPr>
        <xdr:cNvPr id="365" name="フローチャート: 判断 364"/>
        <xdr:cNvSpPr/>
      </xdr:nvSpPr>
      <xdr:spPr>
        <a:xfrm>
          <a:off x="6921500" y="1003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17065</xdr:rowOff>
    </xdr:from>
    <xdr:ext cx="534377" cy="259045"/>
    <xdr:sp macro="" textlink="">
      <xdr:nvSpPr>
        <xdr:cNvPr id="366" name="テキスト ボックス 365"/>
        <xdr:cNvSpPr txBox="1"/>
      </xdr:nvSpPr>
      <xdr:spPr>
        <a:xfrm>
          <a:off x="6705111" y="1013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78265</xdr:rowOff>
    </xdr:from>
    <xdr:to>
      <xdr:col>55</xdr:col>
      <xdr:colOff>50800</xdr:colOff>
      <xdr:row>59</xdr:row>
      <xdr:rowOff>8415</xdr:rowOff>
    </xdr:to>
    <xdr:sp macro="" textlink="">
      <xdr:nvSpPr>
        <xdr:cNvPr id="372" name="楕円 371"/>
        <xdr:cNvSpPr/>
      </xdr:nvSpPr>
      <xdr:spPr>
        <a:xfrm>
          <a:off x="10426700" y="100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37642</xdr:rowOff>
    </xdr:from>
    <xdr:ext cx="599010" cy="259045"/>
    <xdr:sp macro="" textlink="">
      <xdr:nvSpPr>
        <xdr:cNvPr id="373" name="普通建設事業費該当値テキスト"/>
        <xdr:cNvSpPr txBox="1"/>
      </xdr:nvSpPr>
      <xdr:spPr>
        <a:xfrm>
          <a:off x="10528300" y="9810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121751</xdr:rowOff>
    </xdr:from>
    <xdr:to>
      <xdr:col>50</xdr:col>
      <xdr:colOff>165100</xdr:colOff>
      <xdr:row>59</xdr:row>
      <xdr:rowOff>51901</xdr:rowOff>
    </xdr:to>
    <xdr:sp macro="" textlink="">
      <xdr:nvSpPr>
        <xdr:cNvPr id="374" name="楕円 373"/>
        <xdr:cNvSpPr/>
      </xdr:nvSpPr>
      <xdr:spPr>
        <a:xfrm>
          <a:off x="9588500" y="1006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43028</xdr:rowOff>
    </xdr:from>
    <xdr:ext cx="534377" cy="259045"/>
    <xdr:sp macro="" textlink="">
      <xdr:nvSpPr>
        <xdr:cNvPr id="375" name="テキスト ボックス 374"/>
        <xdr:cNvSpPr txBox="1"/>
      </xdr:nvSpPr>
      <xdr:spPr>
        <a:xfrm>
          <a:off x="9372111" y="1015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120809</xdr:rowOff>
    </xdr:from>
    <xdr:to>
      <xdr:col>46</xdr:col>
      <xdr:colOff>38100</xdr:colOff>
      <xdr:row>59</xdr:row>
      <xdr:rowOff>50959</xdr:rowOff>
    </xdr:to>
    <xdr:sp macro="" textlink="">
      <xdr:nvSpPr>
        <xdr:cNvPr id="376" name="楕円 375"/>
        <xdr:cNvSpPr/>
      </xdr:nvSpPr>
      <xdr:spPr>
        <a:xfrm>
          <a:off x="8699500" y="1006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42086</xdr:rowOff>
    </xdr:from>
    <xdr:ext cx="534377" cy="259045"/>
    <xdr:sp macro="" textlink="">
      <xdr:nvSpPr>
        <xdr:cNvPr id="377" name="テキスト ボックス 376"/>
        <xdr:cNvSpPr txBox="1"/>
      </xdr:nvSpPr>
      <xdr:spPr>
        <a:xfrm>
          <a:off x="8483111" y="1015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78911</xdr:rowOff>
    </xdr:from>
    <xdr:to>
      <xdr:col>41</xdr:col>
      <xdr:colOff>101600</xdr:colOff>
      <xdr:row>59</xdr:row>
      <xdr:rowOff>9061</xdr:rowOff>
    </xdr:to>
    <xdr:sp macro="" textlink="">
      <xdr:nvSpPr>
        <xdr:cNvPr id="378" name="楕円 377"/>
        <xdr:cNvSpPr/>
      </xdr:nvSpPr>
      <xdr:spPr>
        <a:xfrm>
          <a:off x="7810500" y="1002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25588</xdr:rowOff>
    </xdr:from>
    <xdr:ext cx="599010" cy="259045"/>
    <xdr:sp macro="" textlink="">
      <xdr:nvSpPr>
        <xdr:cNvPr id="379" name="テキスト ボックス 378"/>
        <xdr:cNvSpPr txBox="1"/>
      </xdr:nvSpPr>
      <xdr:spPr>
        <a:xfrm>
          <a:off x="7561795" y="9798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56463</xdr:rowOff>
    </xdr:from>
    <xdr:to>
      <xdr:col>36</xdr:col>
      <xdr:colOff>165100</xdr:colOff>
      <xdr:row>58</xdr:row>
      <xdr:rowOff>158063</xdr:rowOff>
    </xdr:to>
    <xdr:sp macro="" textlink="">
      <xdr:nvSpPr>
        <xdr:cNvPr id="380" name="楕円 379"/>
        <xdr:cNvSpPr/>
      </xdr:nvSpPr>
      <xdr:spPr>
        <a:xfrm>
          <a:off x="6921500" y="1000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3140</xdr:rowOff>
    </xdr:from>
    <xdr:ext cx="599010" cy="259045"/>
    <xdr:sp macro="" textlink="">
      <xdr:nvSpPr>
        <xdr:cNvPr id="381" name="テキスト ボックス 380"/>
        <xdr:cNvSpPr txBox="1"/>
      </xdr:nvSpPr>
      <xdr:spPr>
        <a:xfrm>
          <a:off x="6672795" y="9775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5" name="テキスト ボックス 39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7" name="テキスト ボックス 39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9" name="テキスト ボックス 39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401" name="テキスト ボックス 400"/>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403" name="テキスト ボックス 40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12577</xdr:rowOff>
    </xdr:from>
    <xdr:to>
      <xdr:col>54</xdr:col>
      <xdr:colOff>189865</xdr:colOff>
      <xdr:row>79</xdr:row>
      <xdr:rowOff>98879</xdr:rowOff>
    </xdr:to>
    <xdr:cxnSp macro="">
      <xdr:nvCxnSpPr>
        <xdr:cNvPr id="407" name="直線コネクタ 406"/>
        <xdr:cNvCxnSpPr/>
      </xdr:nvCxnSpPr>
      <xdr:spPr>
        <a:xfrm flipV="1">
          <a:off x="10475595" y="12014077"/>
          <a:ext cx="1270" cy="162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130078</xdr:rowOff>
    </xdr:from>
    <xdr:ext cx="249299" cy="259045"/>
    <xdr:sp macro="" textlink="">
      <xdr:nvSpPr>
        <xdr:cNvPr id="408" name="普通建設事業費 （ うち新規整備　）最小値テキスト"/>
        <xdr:cNvSpPr txBox="1"/>
      </xdr:nvSpPr>
      <xdr:spPr>
        <a:xfrm>
          <a:off x="10528300" y="136746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130704</xdr:rowOff>
    </xdr:from>
    <xdr:ext cx="690189" cy="259045"/>
    <xdr:sp macro="" textlink="">
      <xdr:nvSpPr>
        <xdr:cNvPr id="410" name="普通建設事業費 （ うち新規整備　）最大値テキスト"/>
        <xdr:cNvSpPr txBox="1"/>
      </xdr:nvSpPr>
      <xdr:spPr>
        <a:xfrm>
          <a:off x="10528300" y="117893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12577</xdr:rowOff>
    </xdr:from>
    <xdr:to>
      <xdr:col>55</xdr:col>
      <xdr:colOff>88900</xdr:colOff>
      <xdr:row>70</xdr:row>
      <xdr:rowOff>12577</xdr:rowOff>
    </xdr:to>
    <xdr:cxnSp macro="">
      <xdr:nvCxnSpPr>
        <xdr:cNvPr id="411" name="直線コネクタ 410"/>
        <xdr:cNvCxnSpPr/>
      </xdr:nvCxnSpPr>
      <xdr:spPr>
        <a:xfrm>
          <a:off x="10388600" y="1201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75205</xdr:rowOff>
    </xdr:from>
    <xdr:to>
      <xdr:col>55</xdr:col>
      <xdr:colOff>0</xdr:colOff>
      <xdr:row>79</xdr:row>
      <xdr:rowOff>89660</xdr:rowOff>
    </xdr:to>
    <xdr:cxnSp macro="">
      <xdr:nvCxnSpPr>
        <xdr:cNvPr id="412" name="直線コネクタ 411"/>
        <xdr:cNvCxnSpPr/>
      </xdr:nvCxnSpPr>
      <xdr:spPr>
        <a:xfrm>
          <a:off x="9639300" y="13619755"/>
          <a:ext cx="838200" cy="1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47527</xdr:rowOff>
    </xdr:from>
    <xdr:ext cx="534377" cy="259045"/>
    <xdr:sp macro="" textlink="">
      <xdr:nvSpPr>
        <xdr:cNvPr id="413" name="普通建設事業費 （ うち新規整備　）平均値テキスト"/>
        <xdr:cNvSpPr txBox="1"/>
      </xdr:nvSpPr>
      <xdr:spPr>
        <a:xfrm>
          <a:off x="10528300" y="1342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24650</xdr:rowOff>
    </xdr:from>
    <xdr:to>
      <xdr:col>55</xdr:col>
      <xdr:colOff>50800</xdr:colOff>
      <xdr:row>79</xdr:row>
      <xdr:rowOff>126250</xdr:rowOff>
    </xdr:to>
    <xdr:sp macro="" textlink="">
      <xdr:nvSpPr>
        <xdr:cNvPr id="414" name="フローチャート: 判断 413"/>
        <xdr:cNvSpPr/>
      </xdr:nvSpPr>
      <xdr:spPr>
        <a:xfrm>
          <a:off x="10426700" y="1356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65560</xdr:rowOff>
    </xdr:from>
    <xdr:to>
      <xdr:col>50</xdr:col>
      <xdr:colOff>114300</xdr:colOff>
      <xdr:row>79</xdr:row>
      <xdr:rowOff>75205</xdr:rowOff>
    </xdr:to>
    <xdr:cxnSp macro="">
      <xdr:nvCxnSpPr>
        <xdr:cNvPr id="415" name="直線コネクタ 414"/>
        <xdr:cNvCxnSpPr/>
      </xdr:nvCxnSpPr>
      <xdr:spPr>
        <a:xfrm>
          <a:off x="8750300" y="13610110"/>
          <a:ext cx="889000" cy="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16118</xdr:rowOff>
    </xdr:from>
    <xdr:to>
      <xdr:col>50</xdr:col>
      <xdr:colOff>165100</xdr:colOff>
      <xdr:row>79</xdr:row>
      <xdr:rowOff>117718</xdr:rowOff>
    </xdr:to>
    <xdr:sp macro="" textlink="">
      <xdr:nvSpPr>
        <xdr:cNvPr id="416" name="フローチャート: 判断 415"/>
        <xdr:cNvSpPr/>
      </xdr:nvSpPr>
      <xdr:spPr>
        <a:xfrm>
          <a:off x="9588500" y="1356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134245</xdr:rowOff>
    </xdr:from>
    <xdr:ext cx="534377" cy="259045"/>
    <xdr:sp macro="" textlink="">
      <xdr:nvSpPr>
        <xdr:cNvPr id="417" name="テキスト ボックス 416"/>
        <xdr:cNvSpPr txBox="1"/>
      </xdr:nvSpPr>
      <xdr:spPr>
        <a:xfrm>
          <a:off x="9372111" y="1333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9696</xdr:rowOff>
    </xdr:from>
    <xdr:to>
      <xdr:col>45</xdr:col>
      <xdr:colOff>177800</xdr:colOff>
      <xdr:row>79</xdr:row>
      <xdr:rowOff>65560</xdr:rowOff>
    </xdr:to>
    <xdr:cxnSp macro="">
      <xdr:nvCxnSpPr>
        <xdr:cNvPr id="418" name="直線コネクタ 417"/>
        <xdr:cNvCxnSpPr/>
      </xdr:nvCxnSpPr>
      <xdr:spPr>
        <a:xfrm>
          <a:off x="7861300" y="13554246"/>
          <a:ext cx="889000" cy="5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4076</xdr:rowOff>
    </xdr:from>
    <xdr:to>
      <xdr:col>46</xdr:col>
      <xdr:colOff>38100</xdr:colOff>
      <xdr:row>79</xdr:row>
      <xdr:rowOff>105676</xdr:rowOff>
    </xdr:to>
    <xdr:sp macro="" textlink="">
      <xdr:nvSpPr>
        <xdr:cNvPr id="419" name="フローチャート: 判断 418"/>
        <xdr:cNvSpPr/>
      </xdr:nvSpPr>
      <xdr:spPr>
        <a:xfrm>
          <a:off x="8699500" y="1354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122203</xdr:rowOff>
    </xdr:from>
    <xdr:ext cx="534377" cy="259045"/>
    <xdr:sp macro="" textlink="">
      <xdr:nvSpPr>
        <xdr:cNvPr id="420" name="テキスト ボックス 419"/>
        <xdr:cNvSpPr txBox="1"/>
      </xdr:nvSpPr>
      <xdr:spPr>
        <a:xfrm>
          <a:off x="8483111" y="1332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162759</xdr:rowOff>
    </xdr:from>
    <xdr:to>
      <xdr:col>41</xdr:col>
      <xdr:colOff>101600</xdr:colOff>
      <xdr:row>79</xdr:row>
      <xdr:rowOff>92909</xdr:rowOff>
    </xdr:to>
    <xdr:sp macro="" textlink="">
      <xdr:nvSpPr>
        <xdr:cNvPr id="421" name="フローチャート: 判断 420"/>
        <xdr:cNvSpPr/>
      </xdr:nvSpPr>
      <xdr:spPr>
        <a:xfrm>
          <a:off x="7810500" y="1353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84036</xdr:rowOff>
    </xdr:from>
    <xdr:ext cx="534377" cy="259045"/>
    <xdr:sp macro="" textlink="">
      <xdr:nvSpPr>
        <xdr:cNvPr id="422" name="テキスト ボックス 421"/>
        <xdr:cNvSpPr txBox="1"/>
      </xdr:nvSpPr>
      <xdr:spPr>
        <a:xfrm>
          <a:off x="7594111" y="1362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38860</xdr:rowOff>
    </xdr:from>
    <xdr:to>
      <xdr:col>55</xdr:col>
      <xdr:colOff>50800</xdr:colOff>
      <xdr:row>79</xdr:row>
      <xdr:rowOff>140460</xdr:rowOff>
    </xdr:to>
    <xdr:sp macro="" textlink="">
      <xdr:nvSpPr>
        <xdr:cNvPr id="428" name="楕円 427"/>
        <xdr:cNvSpPr/>
      </xdr:nvSpPr>
      <xdr:spPr>
        <a:xfrm>
          <a:off x="10426700" y="1358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79</xdr:row>
      <xdr:rowOff>3078</xdr:rowOff>
    </xdr:from>
    <xdr:ext cx="469744" cy="259045"/>
    <xdr:sp macro="" textlink="">
      <xdr:nvSpPr>
        <xdr:cNvPr id="429" name="普通建設事業費 （ うち新規整備　）該当値テキスト"/>
        <xdr:cNvSpPr txBox="1"/>
      </xdr:nvSpPr>
      <xdr:spPr>
        <a:xfrm>
          <a:off x="10528300" y="135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24405</xdr:rowOff>
    </xdr:from>
    <xdr:to>
      <xdr:col>50</xdr:col>
      <xdr:colOff>165100</xdr:colOff>
      <xdr:row>79</xdr:row>
      <xdr:rowOff>126005</xdr:rowOff>
    </xdr:to>
    <xdr:sp macro="" textlink="">
      <xdr:nvSpPr>
        <xdr:cNvPr id="430" name="楕円 429"/>
        <xdr:cNvSpPr/>
      </xdr:nvSpPr>
      <xdr:spPr>
        <a:xfrm>
          <a:off x="9588500" y="1356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117132</xdr:rowOff>
    </xdr:from>
    <xdr:ext cx="534377" cy="259045"/>
    <xdr:sp macro="" textlink="">
      <xdr:nvSpPr>
        <xdr:cNvPr id="431" name="テキスト ボックス 430"/>
        <xdr:cNvSpPr txBox="1"/>
      </xdr:nvSpPr>
      <xdr:spPr>
        <a:xfrm>
          <a:off x="9372111" y="1366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14760</xdr:rowOff>
    </xdr:from>
    <xdr:to>
      <xdr:col>46</xdr:col>
      <xdr:colOff>38100</xdr:colOff>
      <xdr:row>79</xdr:row>
      <xdr:rowOff>116360</xdr:rowOff>
    </xdr:to>
    <xdr:sp macro="" textlink="">
      <xdr:nvSpPr>
        <xdr:cNvPr id="432" name="楕円 431"/>
        <xdr:cNvSpPr/>
      </xdr:nvSpPr>
      <xdr:spPr>
        <a:xfrm>
          <a:off x="8699500" y="1355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107487</xdr:rowOff>
    </xdr:from>
    <xdr:ext cx="534377" cy="259045"/>
    <xdr:sp macro="" textlink="">
      <xdr:nvSpPr>
        <xdr:cNvPr id="433" name="テキスト ボックス 432"/>
        <xdr:cNvSpPr txBox="1"/>
      </xdr:nvSpPr>
      <xdr:spPr>
        <a:xfrm>
          <a:off x="8483111" y="1365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130346</xdr:rowOff>
    </xdr:from>
    <xdr:to>
      <xdr:col>41</xdr:col>
      <xdr:colOff>101600</xdr:colOff>
      <xdr:row>79</xdr:row>
      <xdr:rowOff>60496</xdr:rowOff>
    </xdr:to>
    <xdr:sp macro="" textlink="">
      <xdr:nvSpPr>
        <xdr:cNvPr id="434" name="楕円 433"/>
        <xdr:cNvSpPr/>
      </xdr:nvSpPr>
      <xdr:spPr>
        <a:xfrm>
          <a:off x="7810500" y="1350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77023</xdr:rowOff>
    </xdr:from>
    <xdr:ext cx="534377" cy="259045"/>
    <xdr:sp macro="" textlink="">
      <xdr:nvSpPr>
        <xdr:cNvPr id="435" name="テキスト ボックス 434"/>
        <xdr:cNvSpPr txBox="1"/>
      </xdr:nvSpPr>
      <xdr:spPr>
        <a:xfrm>
          <a:off x="7594111" y="1327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13399</xdr:rowOff>
    </xdr:from>
    <xdr:to>
      <xdr:col>54</xdr:col>
      <xdr:colOff>189865</xdr:colOff>
      <xdr:row>99</xdr:row>
      <xdr:rowOff>17954</xdr:rowOff>
    </xdr:to>
    <xdr:cxnSp macro="">
      <xdr:nvCxnSpPr>
        <xdr:cNvPr id="461" name="直線コネクタ 460"/>
        <xdr:cNvCxnSpPr/>
      </xdr:nvCxnSpPr>
      <xdr:spPr>
        <a:xfrm flipV="1">
          <a:off x="10475595" y="15443899"/>
          <a:ext cx="1270" cy="1547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21781</xdr:rowOff>
    </xdr:from>
    <xdr:ext cx="469744" cy="259045"/>
    <xdr:sp macro="" textlink="">
      <xdr:nvSpPr>
        <xdr:cNvPr id="462" name="普通建設事業費 （ うち更新整備　）最小値テキスト"/>
        <xdr:cNvSpPr txBox="1"/>
      </xdr:nvSpPr>
      <xdr:spPr>
        <a:xfrm>
          <a:off x="10528300" y="1699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17954</xdr:rowOff>
    </xdr:from>
    <xdr:to>
      <xdr:col>55</xdr:col>
      <xdr:colOff>88900</xdr:colOff>
      <xdr:row>99</xdr:row>
      <xdr:rowOff>17954</xdr:rowOff>
    </xdr:to>
    <xdr:cxnSp macro="">
      <xdr:nvCxnSpPr>
        <xdr:cNvPr id="463" name="直線コネクタ 462"/>
        <xdr:cNvCxnSpPr/>
      </xdr:nvCxnSpPr>
      <xdr:spPr>
        <a:xfrm>
          <a:off x="10388600" y="16991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131526</xdr:rowOff>
    </xdr:from>
    <xdr:ext cx="534377" cy="259045"/>
    <xdr:sp macro="" textlink="">
      <xdr:nvSpPr>
        <xdr:cNvPr id="464" name="普通建設事業費 （ うち更新整備　）最大値テキスト"/>
        <xdr:cNvSpPr txBox="1"/>
      </xdr:nvSpPr>
      <xdr:spPr>
        <a:xfrm>
          <a:off x="10528300" y="1521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13399</xdr:rowOff>
    </xdr:from>
    <xdr:to>
      <xdr:col>55</xdr:col>
      <xdr:colOff>88900</xdr:colOff>
      <xdr:row>90</xdr:row>
      <xdr:rowOff>13399</xdr:rowOff>
    </xdr:to>
    <xdr:cxnSp macro="">
      <xdr:nvCxnSpPr>
        <xdr:cNvPr id="465" name="直線コネクタ 464"/>
        <xdr:cNvCxnSpPr/>
      </xdr:nvCxnSpPr>
      <xdr:spPr>
        <a:xfrm>
          <a:off x="10388600" y="15443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48261</xdr:rowOff>
    </xdr:from>
    <xdr:to>
      <xdr:col>55</xdr:col>
      <xdr:colOff>0</xdr:colOff>
      <xdr:row>97</xdr:row>
      <xdr:rowOff>5969</xdr:rowOff>
    </xdr:to>
    <xdr:cxnSp macro="">
      <xdr:nvCxnSpPr>
        <xdr:cNvPr id="466" name="直線コネクタ 465"/>
        <xdr:cNvCxnSpPr/>
      </xdr:nvCxnSpPr>
      <xdr:spPr>
        <a:xfrm flipV="1">
          <a:off x="9639300" y="15993111"/>
          <a:ext cx="838200" cy="64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142324</xdr:rowOff>
    </xdr:from>
    <xdr:ext cx="534377" cy="259045"/>
    <xdr:sp macro="" textlink="">
      <xdr:nvSpPr>
        <xdr:cNvPr id="467" name="普通建設事業費 （ うち更新整備　）平均値テキスト"/>
        <xdr:cNvSpPr txBox="1"/>
      </xdr:nvSpPr>
      <xdr:spPr>
        <a:xfrm>
          <a:off x="10528300" y="16258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163897</xdr:rowOff>
    </xdr:from>
    <xdr:to>
      <xdr:col>55</xdr:col>
      <xdr:colOff>50800</xdr:colOff>
      <xdr:row>95</xdr:row>
      <xdr:rowOff>94047</xdr:rowOff>
    </xdr:to>
    <xdr:sp macro="" textlink="">
      <xdr:nvSpPr>
        <xdr:cNvPr id="468" name="フローチャート: 判断 467"/>
        <xdr:cNvSpPr/>
      </xdr:nvSpPr>
      <xdr:spPr>
        <a:xfrm>
          <a:off x="10426700" y="16280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5969</xdr:rowOff>
    </xdr:from>
    <xdr:to>
      <xdr:col>50</xdr:col>
      <xdr:colOff>114300</xdr:colOff>
      <xdr:row>98</xdr:row>
      <xdr:rowOff>73177</xdr:rowOff>
    </xdr:to>
    <xdr:cxnSp macro="">
      <xdr:nvCxnSpPr>
        <xdr:cNvPr id="469" name="直線コネクタ 468"/>
        <xdr:cNvCxnSpPr/>
      </xdr:nvCxnSpPr>
      <xdr:spPr>
        <a:xfrm flipV="1">
          <a:off x="8750300" y="16636619"/>
          <a:ext cx="889000" cy="23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12026</xdr:rowOff>
    </xdr:from>
    <xdr:to>
      <xdr:col>50</xdr:col>
      <xdr:colOff>165100</xdr:colOff>
      <xdr:row>96</xdr:row>
      <xdr:rowOff>113626</xdr:rowOff>
    </xdr:to>
    <xdr:sp macro="" textlink="">
      <xdr:nvSpPr>
        <xdr:cNvPr id="470" name="フローチャート: 判断 469"/>
        <xdr:cNvSpPr/>
      </xdr:nvSpPr>
      <xdr:spPr>
        <a:xfrm>
          <a:off x="9588500" y="1647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130153</xdr:rowOff>
    </xdr:from>
    <xdr:ext cx="534377" cy="259045"/>
    <xdr:sp macro="" textlink="">
      <xdr:nvSpPr>
        <xdr:cNvPr id="471" name="テキスト ボックス 470"/>
        <xdr:cNvSpPr txBox="1"/>
      </xdr:nvSpPr>
      <xdr:spPr>
        <a:xfrm>
          <a:off x="9372111" y="162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28666</xdr:rowOff>
    </xdr:from>
    <xdr:to>
      <xdr:col>45</xdr:col>
      <xdr:colOff>177800</xdr:colOff>
      <xdr:row>98</xdr:row>
      <xdr:rowOff>73177</xdr:rowOff>
    </xdr:to>
    <xdr:cxnSp macro="">
      <xdr:nvCxnSpPr>
        <xdr:cNvPr id="472" name="直線コネクタ 471"/>
        <xdr:cNvCxnSpPr/>
      </xdr:nvCxnSpPr>
      <xdr:spPr>
        <a:xfrm>
          <a:off x="7861300" y="16830766"/>
          <a:ext cx="889000" cy="4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46822</xdr:rowOff>
    </xdr:from>
    <xdr:to>
      <xdr:col>46</xdr:col>
      <xdr:colOff>38100</xdr:colOff>
      <xdr:row>96</xdr:row>
      <xdr:rowOff>148422</xdr:rowOff>
    </xdr:to>
    <xdr:sp macro="" textlink="">
      <xdr:nvSpPr>
        <xdr:cNvPr id="473" name="フローチャート: 判断 472"/>
        <xdr:cNvSpPr/>
      </xdr:nvSpPr>
      <xdr:spPr>
        <a:xfrm>
          <a:off x="8699500" y="1650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164949</xdr:rowOff>
    </xdr:from>
    <xdr:ext cx="534377" cy="259045"/>
    <xdr:sp macro="" textlink="">
      <xdr:nvSpPr>
        <xdr:cNvPr id="474" name="テキスト ボックス 473"/>
        <xdr:cNvSpPr txBox="1"/>
      </xdr:nvSpPr>
      <xdr:spPr>
        <a:xfrm>
          <a:off x="8483111" y="1628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142931</xdr:rowOff>
    </xdr:from>
    <xdr:to>
      <xdr:col>41</xdr:col>
      <xdr:colOff>101600</xdr:colOff>
      <xdr:row>96</xdr:row>
      <xdr:rowOff>73081</xdr:rowOff>
    </xdr:to>
    <xdr:sp macro="" textlink="">
      <xdr:nvSpPr>
        <xdr:cNvPr id="475" name="フローチャート: 判断 474"/>
        <xdr:cNvSpPr/>
      </xdr:nvSpPr>
      <xdr:spPr>
        <a:xfrm>
          <a:off x="7810500" y="1643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89608</xdr:rowOff>
    </xdr:from>
    <xdr:ext cx="534377" cy="259045"/>
    <xdr:sp macro="" textlink="">
      <xdr:nvSpPr>
        <xdr:cNvPr id="476" name="テキスト ボックス 475"/>
        <xdr:cNvSpPr txBox="1"/>
      </xdr:nvSpPr>
      <xdr:spPr>
        <a:xfrm>
          <a:off x="7594111" y="1620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168911</xdr:rowOff>
    </xdr:from>
    <xdr:to>
      <xdr:col>55</xdr:col>
      <xdr:colOff>50800</xdr:colOff>
      <xdr:row>93</xdr:row>
      <xdr:rowOff>99061</xdr:rowOff>
    </xdr:to>
    <xdr:sp macro="" textlink="">
      <xdr:nvSpPr>
        <xdr:cNvPr id="482" name="楕円 481"/>
        <xdr:cNvSpPr/>
      </xdr:nvSpPr>
      <xdr:spPr>
        <a:xfrm>
          <a:off x="10426700" y="1594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20338</xdr:rowOff>
    </xdr:from>
    <xdr:ext cx="534377" cy="259045"/>
    <xdr:sp macro="" textlink="">
      <xdr:nvSpPr>
        <xdr:cNvPr id="483" name="普通建設事業費 （ うち更新整備　）該当値テキスト"/>
        <xdr:cNvSpPr txBox="1"/>
      </xdr:nvSpPr>
      <xdr:spPr>
        <a:xfrm>
          <a:off x="10528300" y="1579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126619</xdr:rowOff>
    </xdr:from>
    <xdr:to>
      <xdr:col>50</xdr:col>
      <xdr:colOff>165100</xdr:colOff>
      <xdr:row>97</xdr:row>
      <xdr:rowOff>56769</xdr:rowOff>
    </xdr:to>
    <xdr:sp macro="" textlink="">
      <xdr:nvSpPr>
        <xdr:cNvPr id="484" name="楕円 483"/>
        <xdr:cNvSpPr/>
      </xdr:nvSpPr>
      <xdr:spPr>
        <a:xfrm>
          <a:off x="9588500" y="1658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47896</xdr:rowOff>
    </xdr:from>
    <xdr:ext cx="534377" cy="259045"/>
    <xdr:sp macro="" textlink="">
      <xdr:nvSpPr>
        <xdr:cNvPr id="485" name="テキスト ボックス 484"/>
        <xdr:cNvSpPr txBox="1"/>
      </xdr:nvSpPr>
      <xdr:spPr>
        <a:xfrm>
          <a:off x="9372111" y="166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22377</xdr:rowOff>
    </xdr:from>
    <xdr:to>
      <xdr:col>46</xdr:col>
      <xdr:colOff>38100</xdr:colOff>
      <xdr:row>98</xdr:row>
      <xdr:rowOff>123977</xdr:rowOff>
    </xdr:to>
    <xdr:sp macro="" textlink="">
      <xdr:nvSpPr>
        <xdr:cNvPr id="486" name="楕円 485"/>
        <xdr:cNvSpPr/>
      </xdr:nvSpPr>
      <xdr:spPr>
        <a:xfrm>
          <a:off x="8699500" y="1682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115104</xdr:rowOff>
    </xdr:from>
    <xdr:ext cx="534377" cy="259045"/>
    <xdr:sp macro="" textlink="">
      <xdr:nvSpPr>
        <xdr:cNvPr id="487" name="テキスト ボックス 486"/>
        <xdr:cNvSpPr txBox="1"/>
      </xdr:nvSpPr>
      <xdr:spPr>
        <a:xfrm>
          <a:off x="8483111" y="1691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149316</xdr:rowOff>
    </xdr:from>
    <xdr:to>
      <xdr:col>41</xdr:col>
      <xdr:colOff>101600</xdr:colOff>
      <xdr:row>98</xdr:row>
      <xdr:rowOff>79466</xdr:rowOff>
    </xdr:to>
    <xdr:sp macro="" textlink="">
      <xdr:nvSpPr>
        <xdr:cNvPr id="488" name="楕円 487"/>
        <xdr:cNvSpPr/>
      </xdr:nvSpPr>
      <xdr:spPr>
        <a:xfrm>
          <a:off x="7810500" y="1677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70593</xdr:rowOff>
    </xdr:from>
    <xdr:ext cx="534377" cy="259045"/>
    <xdr:sp macro="" textlink="">
      <xdr:nvSpPr>
        <xdr:cNvPr id="489" name="テキスト ボックス 488"/>
        <xdr:cNvSpPr txBox="1"/>
      </xdr:nvSpPr>
      <xdr:spPr>
        <a:xfrm>
          <a:off x="7594111" y="1687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247</xdr:rowOff>
    </xdr:from>
    <xdr:to>
      <xdr:col>85</xdr:col>
      <xdr:colOff>126364</xdr:colOff>
      <xdr:row>38</xdr:row>
      <xdr:rowOff>139700</xdr:rowOff>
    </xdr:to>
    <xdr:cxnSp macro="">
      <xdr:nvCxnSpPr>
        <xdr:cNvPr id="511" name="直線コネクタ 510"/>
        <xdr:cNvCxnSpPr/>
      </xdr:nvCxnSpPr>
      <xdr:spPr>
        <a:xfrm flipV="1">
          <a:off x="16317595" y="5486647"/>
          <a:ext cx="1269" cy="116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17009</xdr:rowOff>
    </xdr:from>
    <xdr:ext cx="249299" cy="259045"/>
    <xdr:sp macro="" textlink="">
      <xdr:nvSpPr>
        <xdr:cNvPr id="512" name="災害復旧事業費最小値テキスト"/>
        <xdr:cNvSpPr txBox="1"/>
      </xdr:nvSpPr>
      <xdr:spPr>
        <a:xfrm>
          <a:off x="16370300" y="67035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118374</xdr:rowOff>
    </xdr:from>
    <xdr:ext cx="599010" cy="259045"/>
    <xdr:sp macro="" textlink="">
      <xdr:nvSpPr>
        <xdr:cNvPr id="514" name="災害復旧事業費最大値テキスト"/>
        <xdr:cNvSpPr txBox="1"/>
      </xdr:nvSpPr>
      <xdr:spPr>
        <a:xfrm>
          <a:off x="16370300" y="5261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247</xdr:rowOff>
    </xdr:from>
    <xdr:to>
      <xdr:col>86</xdr:col>
      <xdr:colOff>25400</xdr:colOff>
      <xdr:row>32</xdr:row>
      <xdr:rowOff>247</xdr:rowOff>
    </xdr:to>
    <xdr:cxnSp macro="">
      <xdr:nvCxnSpPr>
        <xdr:cNvPr id="515" name="直線コネクタ 514"/>
        <xdr:cNvCxnSpPr/>
      </xdr:nvCxnSpPr>
      <xdr:spPr>
        <a:xfrm>
          <a:off x="16230600" y="5486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136429</xdr:rowOff>
    </xdr:from>
    <xdr:to>
      <xdr:col>85</xdr:col>
      <xdr:colOff>127000</xdr:colOff>
      <xdr:row>38</xdr:row>
      <xdr:rowOff>136973</xdr:rowOff>
    </xdr:to>
    <xdr:cxnSp macro="">
      <xdr:nvCxnSpPr>
        <xdr:cNvPr id="516" name="直線コネクタ 515"/>
        <xdr:cNvCxnSpPr/>
      </xdr:nvCxnSpPr>
      <xdr:spPr>
        <a:xfrm flipV="1">
          <a:off x="15481300" y="6651529"/>
          <a:ext cx="8382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105909</xdr:rowOff>
    </xdr:from>
    <xdr:ext cx="469744" cy="259045"/>
    <xdr:sp macro="" textlink="">
      <xdr:nvSpPr>
        <xdr:cNvPr id="517" name="災害復旧事業費平均値テキスト"/>
        <xdr:cNvSpPr txBox="1"/>
      </xdr:nvSpPr>
      <xdr:spPr>
        <a:xfrm>
          <a:off x="16370300" y="6449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83032</xdr:rowOff>
    </xdr:from>
    <xdr:to>
      <xdr:col>85</xdr:col>
      <xdr:colOff>177800</xdr:colOff>
      <xdr:row>39</xdr:row>
      <xdr:rowOff>13182</xdr:rowOff>
    </xdr:to>
    <xdr:sp macro="" textlink="">
      <xdr:nvSpPr>
        <xdr:cNvPr id="518" name="フローチャート: 判断 517"/>
        <xdr:cNvSpPr/>
      </xdr:nvSpPr>
      <xdr:spPr>
        <a:xfrm>
          <a:off x="162687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136065</xdr:rowOff>
    </xdr:from>
    <xdr:to>
      <xdr:col>81</xdr:col>
      <xdr:colOff>50800</xdr:colOff>
      <xdr:row>38</xdr:row>
      <xdr:rowOff>136973</xdr:rowOff>
    </xdr:to>
    <xdr:cxnSp macro="">
      <xdr:nvCxnSpPr>
        <xdr:cNvPr id="519" name="直線コネクタ 518"/>
        <xdr:cNvCxnSpPr/>
      </xdr:nvCxnSpPr>
      <xdr:spPr>
        <a:xfrm>
          <a:off x="14592300" y="6651165"/>
          <a:ext cx="889000" cy="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84013</xdr:rowOff>
    </xdr:from>
    <xdr:to>
      <xdr:col>81</xdr:col>
      <xdr:colOff>101600</xdr:colOff>
      <xdr:row>39</xdr:row>
      <xdr:rowOff>14163</xdr:rowOff>
    </xdr:to>
    <xdr:sp macro="" textlink="">
      <xdr:nvSpPr>
        <xdr:cNvPr id="520" name="フローチャート: 判断 519"/>
        <xdr:cNvSpPr/>
      </xdr:nvSpPr>
      <xdr:spPr>
        <a:xfrm>
          <a:off x="15430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30690</xdr:rowOff>
    </xdr:from>
    <xdr:ext cx="469744" cy="259045"/>
    <xdr:sp macro="" textlink="">
      <xdr:nvSpPr>
        <xdr:cNvPr id="521" name="テキスト ボックス 520"/>
        <xdr:cNvSpPr txBox="1"/>
      </xdr:nvSpPr>
      <xdr:spPr>
        <a:xfrm>
          <a:off x="15246428" y="637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136065</xdr:rowOff>
    </xdr:from>
    <xdr:to>
      <xdr:col>76</xdr:col>
      <xdr:colOff>114300</xdr:colOff>
      <xdr:row>38</xdr:row>
      <xdr:rowOff>136984</xdr:rowOff>
    </xdr:to>
    <xdr:cxnSp macro="">
      <xdr:nvCxnSpPr>
        <xdr:cNvPr id="522" name="直線コネクタ 521"/>
        <xdr:cNvCxnSpPr/>
      </xdr:nvCxnSpPr>
      <xdr:spPr>
        <a:xfrm flipV="1">
          <a:off x="13703300" y="6651165"/>
          <a:ext cx="889000" cy="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77546</xdr:rowOff>
    </xdr:from>
    <xdr:to>
      <xdr:col>76</xdr:col>
      <xdr:colOff>165100</xdr:colOff>
      <xdr:row>39</xdr:row>
      <xdr:rowOff>7696</xdr:rowOff>
    </xdr:to>
    <xdr:sp macro="" textlink="">
      <xdr:nvSpPr>
        <xdr:cNvPr id="523" name="フローチャート: 判断 522"/>
        <xdr:cNvSpPr/>
      </xdr:nvSpPr>
      <xdr:spPr>
        <a:xfrm>
          <a:off x="14541500" y="659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24222</xdr:rowOff>
    </xdr:from>
    <xdr:ext cx="469744" cy="259045"/>
    <xdr:sp macro="" textlink="">
      <xdr:nvSpPr>
        <xdr:cNvPr id="524" name="テキスト ボックス 523"/>
        <xdr:cNvSpPr txBox="1"/>
      </xdr:nvSpPr>
      <xdr:spPr>
        <a:xfrm>
          <a:off x="14357428" y="6367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135810</xdr:rowOff>
    </xdr:from>
    <xdr:to>
      <xdr:col>71</xdr:col>
      <xdr:colOff>177800</xdr:colOff>
      <xdr:row>38</xdr:row>
      <xdr:rowOff>136984</xdr:rowOff>
    </xdr:to>
    <xdr:cxnSp macro="">
      <xdr:nvCxnSpPr>
        <xdr:cNvPr id="525" name="直線コネクタ 524"/>
        <xdr:cNvCxnSpPr/>
      </xdr:nvCxnSpPr>
      <xdr:spPr>
        <a:xfrm>
          <a:off x="12814300" y="6650910"/>
          <a:ext cx="889000" cy="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70358</xdr:rowOff>
    </xdr:from>
    <xdr:to>
      <xdr:col>72</xdr:col>
      <xdr:colOff>38100</xdr:colOff>
      <xdr:row>39</xdr:row>
      <xdr:rowOff>508</xdr:rowOff>
    </xdr:to>
    <xdr:sp macro="" textlink="">
      <xdr:nvSpPr>
        <xdr:cNvPr id="526" name="フローチャート: 判断 525"/>
        <xdr:cNvSpPr/>
      </xdr:nvSpPr>
      <xdr:spPr>
        <a:xfrm>
          <a:off x="13652500" y="658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17035</xdr:rowOff>
    </xdr:from>
    <xdr:ext cx="469744" cy="259045"/>
    <xdr:sp macro="" textlink="">
      <xdr:nvSpPr>
        <xdr:cNvPr id="527" name="テキスト ボックス 526"/>
        <xdr:cNvSpPr txBox="1"/>
      </xdr:nvSpPr>
      <xdr:spPr>
        <a:xfrm>
          <a:off x="13468428" y="636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70820</xdr:rowOff>
    </xdr:from>
    <xdr:to>
      <xdr:col>67</xdr:col>
      <xdr:colOff>101600</xdr:colOff>
      <xdr:row>39</xdr:row>
      <xdr:rowOff>970</xdr:rowOff>
    </xdr:to>
    <xdr:sp macro="" textlink="">
      <xdr:nvSpPr>
        <xdr:cNvPr id="528" name="フローチャート: 判断 527"/>
        <xdr:cNvSpPr/>
      </xdr:nvSpPr>
      <xdr:spPr>
        <a:xfrm>
          <a:off x="12763500" y="658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17497</xdr:rowOff>
    </xdr:from>
    <xdr:ext cx="469744" cy="259045"/>
    <xdr:sp macro="" textlink="">
      <xdr:nvSpPr>
        <xdr:cNvPr id="529" name="テキスト ボックス 528"/>
        <xdr:cNvSpPr txBox="1"/>
      </xdr:nvSpPr>
      <xdr:spPr>
        <a:xfrm>
          <a:off x="12579428" y="636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85629</xdr:rowOff>
    </xdr:from>
    <xdr:to>
      <xdr:col>85</xdr:col>
      <xdr:colOff>177800</xdr:colOff>
      <xdr:row>39</xdr:row>
      <xdr:rowOff>15779</xdr:rowOff>
    </xdr:to>
    <xdr:sp macro="" textlink="">
      <xdr:nvSpPr>
        <xdr:cNvPr id="535" name="楕円 534"/>
        <xdr:cNvSpPr/>
      </xdr:nvSpPr>
      <xdr:spPr>
        <a:xfrm>
          <a:off x="16268700" y="660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61459</xdr:rowOff>
    </xdr:from>
    <xdr:ext cx="469744" cy="259045"/>
    <xdr:sp macro="" textlink="">
      <xdr:nvSpPr>
        <xdr:cNvPr id="536" name="災害復旧事業費該当値テキスト"/>
        <xdr:cNvSpPr txBox="1"/>
      </xdr:nvSpPr>
      <xdr:spPr>
        <a:xfrm>
          <a:off x="16370300" y="6576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86173</xdr:rowOff>
    </xdr:from>
    <xdr:to>
      <xdr:col>81</xdr:col>
      <xdr:colOff>101600</xdr:colOff>
      <xdr:row>39</xdr:row>
      <xdr:rowOff>16323</xdr:rowOff>
    </xdr:to>
    <xdr:sp macro="" textlink="">
      <xdr:nvSpPr>
        <xdr:cNvPr id="537" name="楕円 536"/>
        <xdr:cNvSpPr/>
      </xdr:nvSpPr>
      <xdr:spPr>
        <a:xfrm>
          <a:off x="15430500" y="660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7450</xdr:rowOff>
    </xdr:from>
    <xdr:ext cx="469744" cy="259045"/>
    <xdr:sp macro="" textlink="">
      <xdr:nvSpPr>
        <xdr:cNvPr id="538" name="テキスト ボックス 537"/>
        <xdr:cNvSpPr txBox="1"/>
      </xdr:nvSpPr>
      <xdr:spPr>
        <a:xfrm>
          <a:off x="15246428" y="669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85265</xdr:rowOff>
    </xdr:from>
    <xdr:to>
      <xdr:col>76</xdr:col>
      <xdr:colOff>165100</xdr:colOff>
      <xdr:row>39</xdr:row>
      <xdr:rowOff>15415</xdr:rowOff>
    </xdr:to>
    <xdr:sp macro="" textlink="">
      <xdr:nvSpPr>
        <xdr:cNvPr id="539" name="楕円 538"/>
        <xdr:cNvSpPr/>
      </xdr:nvSpPr>
      <xdr:spPr>
        <a:xfrm>
          <a:off x="14541500" y="660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6542</xdr:rowOff>
    </xdr:from>
    <xdr:ext cx="469744" cy="259045"/>
    <xdr:sp macro="" textlink="">
      <xdr:nvSpPr>
        <xdr:cNvPr id="540" name="テキスト ボックス 539"/>
        <xdr:cNvSpPr txBox="1"/>
      </xdr:nvSpPr>
      <xdr:spPr>
        <a:xfrm>
          <a:off x="14357428" y="6693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86184</xdr:rowOff>
    </xdr:from>
    <xdr:to>
      <xdr:col>72</xdr:col>
      <xdr:colOff>38100</xdr:colOff>
      <xdr:row>39</xdr:row>
      <xdr:rowOff>16334</xdr:rowOff>
    </xdr:to>
    <xdr:sp macro="" textlink="">
      <xdr:nvSpPr>
        <xdr:cNvPr id="541" name="楕円 540"/>
        <xdr:cNvSpPr/>
      </xdr:nvSpPr>
      <xdr:spPr>
        <a:xfrm>
          <a:off x="13652500" y="660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7461</xdr:rowOff>
    </xdr:from>
    <xdr:ext cx="469744" cy="259045"/>
    <xdr:sp macro="" textlink="">
      <xdr:nvSpPr>
        <xdr:cNvPr id="542" name="テキスト ボックス 541"/>
        <xdr:cNvSpPr txBox="1"/>
      </xdr:nvSpPr>
      <xdr:spPr>
        <a:xfrm>
          <a:off x="13468428" y="66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85010</xdr:rowOff>
    </xdr:from>
    <xdr:to>
      <xdr:col>67</xdr:col>
      <xdr:colOff>101600</xdr:colOff>
      <xdr:row>39</xdr:row>
      <xdr:rowOff>15160</xdr:rowOff>
    </xdr:to>
    <xdr:sp macro="" textlink="">
      <xdr:nvSpPr>
        <xdr:cNvPr id="543" name="楕円 542"/>
        <xdr:cNvSpPr/>
      </xdr:nvSpPr>
      <xdr:spPr>
        <a:xfrm>
          <a:off x="12763500" y="660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6287</xdr:rowOff>
    </xdr:from>
    <xdr:ext cx="469744" cy="259045"/>
    <xdr:sp macro="" textlink="">
      <xdr:nvSpPr>
        <xdr:cNvPr id="544" name="テキスト ボックス 543"/>
        <xdr:cNvSpPr txBox="1"/>
      </xdr:nvSpPr>
      <xdr:spPr>
        <a:xfrm>
          <a:off x="12579428" y="669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8" name="テキスト ボックス 557"/>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60" name="テキスト ボックス 559"/>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62" name="テキスト ボックス 561"/>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6" name="直線コネクタ 565"/>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7"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9"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72"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5" name="フローチャート: 判断 574"/>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6" name="テキスト ボックス 575"/>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8" name="フローチャート: 判断 577"/>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9" name="テキスト ボックス 578"/>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3" name="フローチャート: 判断 582"/>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4" name="テキスト ボックス 583"/>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91"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3" name="テキスト ボックス 592"/>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5" name="テキスト ボックス 594"/>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9" name="テキスト ボックス 61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1" name="テキスト ボックス 62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88015</xdr:rowOff>
    </xdr:from>
    <xdr:to>
      <xdr:col>85</xdr:col>
      <xdr:colOff>126364</xdr:colOff>
      <xdr:row>78</xdr:row>
      <xdr:rowOff>145273</xdr:rowOff>
    </xdr:to>
    <xdr:cxnSp macro="">
      <xdr:nvCxnSpPr>
        <xdr:cNvPr id="625" name="直線コネクタ 624"/>
        <xdr:cNvCxnSpPr/>
      </xdr:nvCxnSpPr>
      <xdr:spPr>
        <a:xfrm flipV="1">
          <a:off x="16317595" y="11918065"/>
          <a:ext cx="1269" cy="1600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149100</xdr:rowOff>
    </xdr:from>
    <xdr:ext cx="534377" cy="259045"/>
    <xdr:sp macro="" textlink="">
      <xdr:nvSpPr>
        <xdr:cNvPr id="626" name="公債費最小値テキスト"/>
        <xdr:cNvSpPr txBox="1"/>
      </xdr:nvSpPr>
      <xdr:spPr>
        <a:xfrm>
          <a:off x="16370300" y="135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145273</xdr:rowOff>
    </xdr:from>
    <xdr:to>
      <xdr:col>86</xdr:col>
      <xdr:colOff>25400</xdr:colOff>
      <xdr:row>78</xdr:row>
      <xdr:rowOff>145273</xdr:rowOff>
    </xdr:to>
    <xdr:cxnSp macro="">
      <xdr:nvCxnSpPr>
        <xdr:cNvPr id="627" name="直線コネクタ 626"/>
        <xdr:cNvCxnSpPr/>
      </xdr:nvCxnSpPr>
      <xdr:spPr>
        <a:xfrm>
          <a:off x="16230600" y="13518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34692</xdr:rowOff>
    </xdr:from>
    <xdr:ext cx="599010" cy="259045"/>
    <xdr:sp macro="" textlink="">
      <xdr:nvSpPr>
        <xdr:cNvPr id="628" name="公債費最大値テキスト"/>
        <xdr:cNvSpPr txBox="1"/>
      </xdr:nvSpPr>
      <xdr:spPr>
        <a:xfrm>
          <a:off x="16370300" y="11693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88015</xdr:rowOff>
    </xdr:from>
    <xdr:to>
      <xdr:col>86</xdr:col>
      <xdr:colOff>25400</xdr:colOff>
      <xdr:row>69</xdr:row>
      <xdr:rowOff>88015</xdr:rowOff>
    </xdr:to>
    <xdr:cxnSp macro="">
      <xdr:nvCxnSpPr>
        <xdr:cNvPr id="629" name="直線コネクタ 628"/>
        <xdr:cNvCxnSpPr/>
      </xdr:nvCxnSpPr>
      <xdr:spPr>
        <a:xfrm>
          <a:off x="16230600" y="11918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144196</xdr:rowOff>
    </xdr:from>
    <xdr:to>
      <xdr:col>85</xdr:col>
      <xdr:colOff>127000</xdr:colOff>
      <xdr:row>72</xdr:row>
      <xdr:rowOff>69291</xdr:rowOff>
    </xdr:to>
    <xdr:cxnSp macro="">
      <xdr:nvCxnSpPr>
        <xdr:cNvPr id="630" name="直線コネクタ 629"/>
        <xdr:cNvCxnSpPr/>
      </xdr:nvCxnSpPr>
      <xdr:spPr>
        <a:xfrm flipV="1">
          <a:off x="15481300" y="12317146"/>
          <a:ext cx="838200" cy="9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145094</xdr:rowOff>
    </xdr:from>
    <xdr:ext cx="534377" cy="259045"/>
    <xdr:sp macro="" textlink="">
      <xdr:nvSpPr>
        <xdr:cNvPr id="631" name="公債費平均値テキスト"/>
        <xdr:cNvSpPr txBox="1"/>
      </xdr:nvSpPr>
      <xdr:spPr>
        <a:xfrm>
          <a:off x="16370300" y="12832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166667</xdr:rowOff>
    </xdr:from>
    <xdr:to>
      <xdr:col>85</xdr:col>
      <xdr:colOff>177800</xdr:colOff>
      <xdr:row>75</xdr:row>
      <xdr:rowOff>96817</xdr:rowOff>
    </xdr:to>
    <xdr:sp macro="" textlink="">
      <xdr:nvSpPr>
        <xdr:cNvPr id="632" name="フローチャート: 判断 631"/>
        <xdr:cNvSpPr/>
      </xdr:nvSpPr>
      <xdr:spPr>
        <a:xfrm>
          <a:off x="162687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31366</xdr:rowOff>
    </xdr:from>
    <xdr:to>
      <xdr:col>81</xdr:col>
      <xdr:colOff>50800</xdr:colOff>
      <xdr:row>72</xdr:row>
      <xdr:rowOff>69291</xdr:rowOff>
    </xdr:to>
    <xdr:cxnSp macro="">
      <xdr:nvCxnSpPr>
        <xdr:cNvPr id="633" name="直線コネクタ 632"/>
        <xdr:cNvCxnSpPr/>
      </xdr:nvCxnSpPr>
      <xdr:spPr>
        <a:xfrm>
          <a:off x="14592300" y="12375766"/>
          <a:ext cx="889000" cy="3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20440</xdr:rowOff>
    </xdr:from>
    <xdr:to>
      <xdr:col>81</xdr:col>
      <xdr:colOff>101600</xdr:colOff>
      <xdr:row>75</xdr:row>
      <xdr:rowOff>122040</xdr:rowOff>
    </xdr:to>
    <xdr:sp macro="" textlink="">
      <xdr:nvSpPr>
        <xdr:cNvPr id="634" name="フローチャート: 判断 633"/>
        <xdr:cNvSpPr/>
      </xdr:nvSpPr>
      <xdr:spPr>
        <a:xfrm>
          <a:off x="15430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113166</xdr:rowOff>
    </xdr:from>
    <xdr:ext cx="534377" cy="259045"/>
    <xdr:sp macro="" textlink="">
      <xdr:nvSpPr>
        <xdr:cNvPr id="635" name="テキスト ボックス 634"/>
        <xdr:cNvSpPr txBox="1"/>
      </xdr:nvSpPr>
      <xdr:spPr>
        <a:xfrm>
          <a:off x="15214111" y="1297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102895</xdr:rowOff>
    </xdr:from>
    <xdr:to>
      <xdr:col>76</xdr:col>
      <xdr:colOff>114300</xdr:colOff>
      <xdr:row>72</xdr:row>
      <xdr:rowOff>31366</xdr:rowOff>
    </xdr:to>
    <xdr:cxnSp macro="">
      <xdr:nvCxnSpPr>
        <xdr:cNvPr id="636" name="直線コネクタ 635"/>
        <xdr:cNvCxnSpPr/>
      </xdr:nvCxnSpPr>
      <xdr:spPr>
        <a:xfrm>
          <a:off x="13703300" y="12275845"/>
          <a:ext cx="889000" cy="9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136383</xdr:rowOff>
    </xdr:from>
    <xdr:to>
      <xdr:col>76</xdr:col>
      <xdr:colOff>165100</xdr:colOff>
      <xdr:row>75</xdr:row>
      <xdr:rowOff>66533</xdr:rowOff>
    </xdr:to>
    <xdr:sp macro="" textlink="">
      <xdr:nvSpPr>
        <xdr:cNvPr id="637" name="フローチャート: 判断 636"/>
        <xdr:cNvSpPr/>
      </xdr:nvSpPr>
      <xdr:spPr>
        <a:xfrm>
          <a:off x="14541500" y="1282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57660</xdr:rowOff>
    </xdr:from>
    <xdr:ext cx="534377" cy="259045"/>
    <xdr:sp macro="" textlink="">
      <xdr:nvSpPr>
        <xdr:cNvPr id="638" name="テキスト ボックス 637"/>
        <xdr:cNvSpPr txBox="1"/>
      </xdr:nvSpPr>
      <xdr:spPr>
        <a:xfrm>
          <a:off x="14325111" y="12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102895</xdr:rowOff>
    </xdr:from>
    <xdr:to>
      <xdr:col>71</xdr:col>
      <xdr:colOff>177800</xdr:colOff>
      <xdr:row>71</xdr:row>
      <xdr:rowOff>116698</xdr:rowOff>
    </xdr:to>
    <xdr:cxnSp macro="">
      <xdr:nvCxnSpPr>
        <xdr:cNvPr id="639" name="直線コネクタ 638"/>
        <xdr:cNvCxnSpPr/>
      </xdr:nvCxnSpPr>
      <xdr:spPr>
        <a:xfrm flipV="1">
          <a:off x="12814300" y="12275845"/>
          <a:ext cx="889000" cy="1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167473</xdr:rowOff>
    </xdr:from>
    <xdr:to>
      <xdr:col>72</xdr:col>
      <xdr:colOff>38100</xdr:colOff>
      <xdr:row>75</xdr:row>
      <xdr:rowOff>97623</xdr:rowOff>
    </xdr:to>
    <xdr:sp macro="" textlink="">
      <xdr:nvSpPr>
        <xdr:cNvPr id="640" name="フローチャート: 判断 639"/>
        <xdr:cNvSpPr/>
      </xdr:nvSpPr>
      <xdr:spPr>
        <a:xfrm>
          <a:off x="13652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88750</xdr:rowOff>
    </xdr:from>
    <xdr:ext cx="534377" cy="259045"/>
    <xdr:sp macro="" textlink="">
      <xdr:nvSpPr>
        <xdr:cNvPr id="641" name="テキスト ボックス 640"/>
        <xdr:cNvSpPr txBox="1"/>
      </xdr:nvSpPr>
      <xdr:spPr>
        <a:xfrm>
          <a:off x="13436111" y="1294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161616</xdr:rowOff>
    </xdr:from>
    <xdr:to>
      <xdr:col>67</xdr:col>
      <xdr:colOff>101600</xdr:colOff>
      <xdr:row>75</xdr:row>
      <xdr:rowOff>91766</xdr:rowOff>
    </xdr:to>
    <xdr:sp macro="" textlink="">
      <xdr:nvSpPr>
        <xdr:cNvPr id="642" name="フローチャート: 判断 641"/>
        <xdr:cNvSpPr/>
      </xdr:nvSpPr>
      <xdr:spPr>
        <a:xfrm>
          <a:off x="12763500" y="1284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82893</xdr:rowOff>
    </xdr:from>
    <xdr:ext cx="534377" cy="259045"/>
    <xdr:sp macro="" textlink="">
      <xdr:nvSpPr>
        <xdr:cNvPr id="643" name="テキスト ボックス 642"/>
        <xdr:cNvSpPr txBox="1"/>
      </xdr:nvSpPr>
      <xdr:spPr>
        <a:xfrm>
          <a:off x="12547111" y="1294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93396</xdr:rowOff>
    </xdr:from>
    <xdr:to>
      <xdr:col>85</xdr:col>
      <xdr:colOff>177800</xdr:colOff>
      <xdr:row>72</xdr:row>
      <xdr:rowOff>23546</xdr:rowOff>
    </xdr:to>
    <xdr:sp macro="" textlink="">
      <xdr:nvSpPr>
        <xdr:cNvPr id="649" name="楕円 648"/>
        <xdr:cNvSpPr/>
      </xdr:nvSpPr>
      <xdr:spPr>
        <a:xfrm>
          <a:off x="16268700" y="1226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116273</xdr:rowOff>
    </xdr:from>
    <xdr:ext cx="599010" cy="259045"/>
    <xdr:sp macro="" textlink="">
      <xdr:nvSpPr>
        <xdr:cNvPr id="650" name="公債費該当値テキスト"/>
        <xdr:cNvSpPr txBox="1"/>
      </xdr:nvSpPr>
      <xdr:spPr>
        <a:xfrm>
          <a:off x="16370300" y="12117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18491</xdr:rowOff>
    </xdr:from>
    <xdr:to>
      <xdr:col>81</xdr:col>
      <xdr:colOff>101600</xdr:colOff>
      <xdr:row>72</xdr:row>
      <xdr:rowOff>120091</xdr:rowOff>
    </xdr:to>
    <xdr:sp macro="" textlink="">
      <xdr:nvSpPr>
        <xdr:cNvPr id="651" name="楕円 650"/>
        <xdr:cNvSpPr/>
      </xdr:nvSpPr>
      <xdr:spPr>
        <a:xfrm>
          <a:off x="15430500" y="1236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136618</xdr:rowOff>
    </xdr:from>
    <xdr:ext cx="599010" cy="259045"/>
    <xdr:sp macro="" textlink="">
      <xdr:nvSpPr>
        <xdr:cNvPr id="652" name="テキスト ボックス 651"/>
        <xdr:cNvSpPr txBox="1"/>
      </xdr:nvSpPr>
      <xdr:spPr>
        <a:xfrm>
          <a:off x="15181795" y="12138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152016</xdr:rowOff>
    </xdr:from>
    <xdr:to>
      <xdr:col>76</xdr:col>
      <xdr:colOff>165100</xdr:colOff>
      <xdr:row>72</xdr:row>
      <xdr:rowOff>82166</xdr:rowOff>
    </xdr:to>
    <xdr:sp macro="" textlink="">
      <xdr:nvSpPr>
        <xdr:cNvPr id="653" name="楕円 652"/>
        <xdr:cNvSpPr/>
      </xdr:nvSpPr>
      <xdr:spPr>
        <a:xfrm>
          <a:off x="14541500" y="1232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98693</xdr:rowOff>
    </xdr:from>
    <xdr:ext cx="599010" cy="259045"/>
    <xdr:sp macro="" textlink="">
      <xdr:nvSpPr>
        <xdr:cNvPr id="654" name="テキスト ボックス 653"/>
        <xdr:cNvSpPr txBox="1"/>
      </xdr:nvSpPr>
      <xdr:spPr>
        <a:xfrm>
          <a:off x="14292795" y="12100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52095</xdr:rowOff>
    </xdr:from>
    <xdr:to>
      <xdr:col>72</xdr:col>
      <xdr:colOff>38100</xdr:colOff>
      <xdr:row>71</xdr:row>
      <xdr:rowOff>153695</xdr:rowOff>
    </xdr:to>
    <xdr:sp macro="" textlink="">
      <xdr:nvSpPr>
        <xdr:cNvPr id="655" name="楕円 654"/>
        <xdr:cNvSpPr/>
      </xdr:nvSpPr>
      <xdr:spPr>
        <a:xfrm>
          <a:off x="13652500" y="1222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170222</xdr:rowOff>
    </xdr:from>
    <xdr:ext cx="599010" cy="259045"/>
    <xdr:sp macro="" textlink="">
      <xdr:nvSpPr>
        <xdr:cNvPr id="656" name="テキスト ボックス 655"/>
        <xdr:cNvSpPr txBox="1"/>
      </xdr:nvSpPr>
      <xdr:spPr>
        <a:xfrm>
          <a:off x="13403795" y="12000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65898</xdr:rowOff>
    </xdr:from>
    <xdr:to>
      <xdr:col>67</xdr:col>
      <xdr:colOff>101600</xdr:colOff>
      <xdr:row>71</xdr:row>
      <xdr:rowOff>167498</xdr:rowOff>
    </xdr:to>
    <xdr:sp macro="" textlink="">
      <xdr:nvSpPr>
        <xdr:cNvPr id="657" name="楕円 656"/>
        <xdr:cNvSpPr/>
      </xdr:nvSpPr>
      <xdr:spPr>
        <a:xfrm>
          <a:off x="12763500" y="1223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70</xdr:row>
      <xdr:rowOff>12575</xdr:rowOff>
    </xdr:from>
    <xdr:ext cx="599010" cy="259045"/>
    <xdr:sp macro="" textlink="">
      <xdr:nvSpPr>
        <xdr:cNvPr id="658" name="テキスト ボックス 657"/>
        <xdr:cNvSpPr txBox="1"/>
      </xdr:nvSpPr>
      <xdr:spPr>
        <a:xfrm>
          <a:off x="12514795" y="12014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2" name="テキスト ボックス 67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4" name="テキスト ボックス 673"/>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6" name="テキスト ボックス 675"/>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8" name="テキスト ボックス 67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137065</xdr:rowOff>
    </xdr:from>
    <xdr:to>
      <xdr:col>85</xdr:col>
      <xdr:colOff>126364</xdr:colOff>
      <xdr:row>99</xdr:row>
      <xdr:rowOff>44185</xdr:rowOff>
    </xdr:to>
    <xdr:cxnSp macro="">
      <xdr:nvCxnSpPr>
        <xdr:cNvPr id="682" name="直線コネクタ 681"/>
        <xdr:cNvCxnSpPr/>
      </xdr:nvCxnSpPr>
      <xdr:spPr>
        <a:xfrm flipV="1">
          <a:off x="16317595" y="15739015"/>
          <a:ext cx="1269" cy="127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80516</xdr:rowOff>
    </xdr:from>
    <xdr:ext cx="378565" cy="259045"/>
    <xdr:sp macro="" textlink="">
      <xdr:nvSpPr>
        <xdr:cNvPr id="683" name="積立金最小値テキスト"/>
        <xdr:cNvSpPr txBox="1"/>
      </xdr:nvSpPr>
      <xdr:spPr>
        <a:xfrm>
          <a:off x="16370300" y="17054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44185</xdr:rowOff>
    </xdr:from>
    <xdr:to>
      <xdr:col>86</xdr:col>
      <xdr:colOff>25400</xdr:colOff>
      <xdr:row>99</xdr:row>
      <xdr:rowOff>44185</xdr:rowOff>
    </xdr:to>
    <xdr:cxnSp macro="">
      <xdr:nvCxnSpPr>
        <xdr:cNvPr id="684" name="直線コネクタ 683"/>
        <xdr:cNvCxnSpPr/>
      </xdr:nvCxnSpPr>
      <xdr:spPr>
        <a:xfrm>
          <a:off x="16230600" y="1701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83742</xdr:rowOff>
    </xdr:from>
    <xdr:ext cx="690189" cy="259045"/>
    <xdr:sp macro="" textlink="">
      <xdr:nvSpPr>
        <xdr:cNvPr id="685" name="積立金最大値テキスト"/>
        <xdr:cNvSpPr txBox="1"/>
      </xdr:nvSpPr>
      <xdr:spPr>
        <a:xfrm>
          <a:off x="16370300" y="155142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137065</xdr:rowOff>
    </xdr:from>
    <xdr:to>
      <xdr:col>86</xdr:col>
      <xdr:colOff>25400</xdr:colOff>
      <xdr:row>91</xdr:row>
      <xdr:rowOff>137065</xdr:rowOff>
    </xdr:to>
    <xdr:cxnSp macro="">
      <xdr:nvCxnSpPr>
        <xdr:cNvPr id="686" name="直線コネクタ 685"/>
        <xdr:cNvCxnSpPr/>
      </xdr:nvCxnSpPr>
      <xdr:spPr>
        <a:xfrm>
          <a:off x="16230600" y="1573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34564</xdr:rowOff>
    </xdr:from>
    <xdr:to>
      <xdr:col>85</xdr:col>
      <xdr:colOff>127000</xdr:colOff>
      <xdr:row>99</xdr:row>
      <xdr:rowOff>35393</xdr:rowOff>
    </xdr:to>
    <xdr:cxnSp macro="">
      <xdr:nvCxnSpPr>
        <xdr:cNvPr id="687" name="直線コネクタ 686"/>
        <xdr:cNvCxnSpPr/>
      </xdr:nvCxnSpPr>
      <xdr:spPr>
        <a:xfrm flipV="1">
          <a:off x="15481300" y="17008114"/>
          <a:ext cx="838200" cy="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169417</xdr:rowOff>
    </xdr:from>
    <xdr:ext cx="534377" cy="259045"/>
    <xdr:sp macro="" textlink="">
      <xdr:nvSpPr>
        <xdr:cNvPr id="688" name="積立金平均値テキスト"/>
        <xdr:cNvSpPr txBox="1"/>
      </xdr:nvSpPr>
      <xdr:spPr>
        <a:xfrm>
          <a:off x="16370300" y="16800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146540</xdr:rowOff>
    </xdr:from>
    <xdr:to>
      <xdr:col>85</xdr:col>
      <xdr:colOff>177800</xdr:colOff>
      <xdr:row>99</xdr:row>
      <xdr:rowOff>76690</xdr:rowOff>
    </xdr:to>
    <xdr:sp macro="" textlink="">
      <xdr:nvSpPr>
        <xdr:cNvPr id="689" name="フローチャート: 判断 688"/>
        <xdr:cNvSpPr/>
      </xdr:nvSpPr>
      <xdr:spPr>
        <a:xfrm>
          <a:off x="16268700" y="1694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22642</xdr:rowOff>
    </xdr:from>
    <xdr:to>
      <xdr:col>81</xdr:col>
      <xdr:colOff>50800</xdr:colOff>
      <xdr:row>99</xdr:row>
      <xdr:rowOff>35393</xdr:rowOff>
    </xdr:to>
    <xdr:cxnSp macro="">
      <xdr:nvCxnSpPr>
        <xdr:cNvPr id="690" name="直線コネクタ 689"/>
        <xdr:cNvCxnSpPr/>
      </xdr:nvCxnSpPr>
      <xdr:spPr>
        <a:xfrm>
          <a:off x="14592300" y="16996192"/>
          <a:ext cx="889000" cy="1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144276</xdr:rowOff>
    </xdr:from>
    <xdr:to>
      <xdr:col>81</xdr:col>
      <xdr:colOff>101600</xdr:colOff>
      <xdr:row>99</xdr:row>
      <xdr:rowOff>74426</xdr:rowOff>
    </xdr:to>
    <xdr:sp macro="" textlink="">
      <xdr:nvSpPr>
        <xdr:cNvPr id="691" name="フローチャート: 判断 690"/>
        <xdr:cNvSpPr/>
      </xdr:nvSpPr>
      <xdr:spPr>
        <a:xfrm>
          <a:off x="15430500" y="1694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90953</xdr:rowOff>
    </xdr:from>
    <xdr:ext cx="534377" cy="259045"/>
    <xdr:sp macro="" textlink="">
      <xdr:nvSpPr>
        <xdr:cNvPr id="692" name="テキスト ボックス 691"/>
        <xdr:cNvSpPr txBox="1"/>
      </xdr:nvSpPr>
      <xdr:spPr>
        <a:xfrm>
          <a:off x="15214111" y="1672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22642</xdr:rowOff>
    </xdr:from>
    <xdr:to>
      <xdr:col>76</xdr:col>
      <xdr:colOff>114300</xdr:colOff>
      <xdr:row>99</xdr:row>
      <xdr:rowOff>23955</xdr:rowOff>
    </xdr:to>
    <xdr:cxnSp macro="">
      <xdr:nvCxnSpPr>
        <xdr:cNvPr id="693" name="直線コネクタ 692"/>
        <xdr:cNvCxnSpPr/>
      </xdr:nvCxnSpPr>
      <xdr:spPr>
        <a:xfrm flipV="1">
          <a:off x="13703300" y="16996192"/>
          <a:ext cx="889000" cy="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149732</xdr:rowOff>
    </xdr:from>
    <xdr:to>
      <xdr:col>76</xdr:col>
      <xdr:colOff>165100</xdr:colOff>
      <xdr:row>99</xdr:row>
      <xdr:rowOff>79882</xdr:rowOff>
    </xdr:to>
    <xdr:sp macro="" textlink="">
      <xdr:nvSpPr>
        <xdr:cNvPr id="694" name="フローチャート: 判断 693"/>
        <xdr:cNvSpPr/>
      </xdr:nvSpPr>
      <xdr:spPr>
        <a:xfrm>
          <a:off x="14541500" y="1695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71009</xdr:rowOff>
    </xdr:from>
    <xdr:ext cx="534377" cy="259045"/>
    <xdr:sp macro="" textlink="">
      <xdr:nvSpPr>
        <xdr:cNvPr id="695" name="テキスト ボックス 694"/>
        <xdr:cNvSpPr txBox="1"/>
      </xdr:nvSpPr>
      <xdr:spPr>
        <a:xfrm>
          <a:off x="14325111" y="1704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23955</xdr:rowOff>
    </xdr:from>
    <xdr:to>
      <xdr:col>71</xdr:col>
      <xdr:colOff>177800</xdr:colOff>
      <xdr:row>99</xdr:row>
      <xdr:rowOff>27910</xdr:rowOff>
    </xdr:to>
    <xdr:cxnSp macro="">
      <xdr:nvCxnSpPr>
        <xdr:cNvPr id="696" name="直線コネクタ 695"/>
        <xdr:cNvCxnSpPr/>
      </xdr:nvCxnSpPr>
      <xdr:spPr>
        <a:xfrm flipV="1">
          <a:off x="12814300" y="16997505"/>
          <a:ext cx="889000" cy="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141650</xdr:rowOff>
    </xdr:from>
    <xdr:to>
      <xdr:col>72</xdr:col>
      <xdr:colOff>38100</xdr:colOff>
      <xdr:row>99</xdr:row>
      <xdr:rowOff>71800</xdr:rowOff>
    </xdr:to>
    <xdr:sp macro="" textlink="">
      <xdr:nvSpPr>
        <xdr:cNvPr id="697" name="フローチャート: 判断 696"/>
        <xdr:cNvSpPr/>
      </xdr:nvSpPr>
      <xdr:spPr>
        <a:xfrm>
          <a:off x="13652500" y="169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88327</xdr:rowOff>
    </xdr:from>
    <xdr:ext cx="534377" cy="259045"/>
    <xdr:sp macro="" textlink="">
      <xdr:nvSpPr>
        <xdr:cNvPr id="698" name="テキスト ボックス 697"/>
        <xdr:cNvSpPr txBox="1"/>
      </xdr:nvSpPr>
      <xdr:spPr>
        <a:xfrm>
          <a:off x="13436111" y="1671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143436</xdr:rowOff>
    </xdr:from>
    <xdr:to>
      <xdr:col>67</xdr:col>
      <xdr:colOff>101600</xdr:colOff>
      <xdr:row>99</xdr:row>
      <xdr:rowOff>73586</xdr:rowOff>
    </xdr:to>
    <xdr:sp macro="" textlink="">
      <xdr:nvSpPr>
        <xdr:cNvPr id="699" name="フローチャート: 判断 698"/>
        <xdr:cNvSpPr/>
      </xdr:nvSpPr>
      <xdr:spPr>
        <a:xfrm>
          <a:off x="12763500" y="1694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90113</xdr:rowOff>
    </xdr:from>
    <xdr:ext cx="534377" cy="259045"/>
    <xdr:sp macro="" textlink="">
      <xdr:nvSpPr>
        <xdr:cNvPr id="700" name="テキスト ボックス 699"/>
        <xdr:cNvSpPr txBox="1"/>
      </xdr:nvSpPr>
      <xdr:spPr>
        <a:xfrm>
          <a:off x="12547111" y="1672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155214</xdr:rowOff>
    </xdr:from>
    <xdr:to>
      <xdr:col>85</xdr:col>
      <xdr:colOff>177800</xdr:colOff>
      <xdr:row>99</xdr:row>
      <xdr:rowOff>85364</xdr:rowOff>
    </xdr:to>
    <xdr:sp macro="" textlink="">
      <xdr:nvSpPr>
        <xdr:cNvPr id="706" name="楕円 705"/>
        <xdr:cNvSpPr/>
      </xdr:nvSpPr>
      <xdr:spPr>
        <a:xfrm>
          <a:off x="16268700" y="1695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124967</xdr:rowOff>
    </xdr:from>
    <xdr:ext cx="534377" cy="259045"/>
    <xdr:sp macro="" textlink="">
      <xdr:nvSpPr>
        <xdr:cNvPr id="707" name="積立金該当値テキスト"/>
        <xdr:cNvSpPr txBox="1"/>
      </xdr:nvSpPr>
      <xdr:spPr>
        <a:xfrm>
          <a:off x="16370300" y="1692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156043</xdr:rowOff>
    </xdr:from>
    <xdr:to>
      <xdr:col>81</xdr:col>
      <xdr:colOff>101600</xdr:colOff>
      <xdr:row>99</xdr:row>
      <xdr:rowOff>86193</xdr:rowOff>
    </xdr:to>
    <xdr:sp macro="" textlink="">
      <xdr:nvSpPr>
        <xdr:cNvPr id="708" name="楕円 707"/>
        <xdr:cNvSpPr/>
      </xdr:nvSpPr>
      <xdr:spPr>
        <a:xfrm>
          <a:off x="15430500" y="1695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77320</xdr:rowOff>
    </xdr:from>
    <xdr:ext cx="534377" cy="259045"/>
    <xdr:sp macro="" textlink="">
      <xdr:nvSpPr>
        <xdr:cNvPr id="709" name="テキスト ボックス 708"/>
        <xdr:cNvSpPr txBox="1"/>
      </xdr:nvSpPr>
      <xdr:spPr>
        <a:xfrm>
          <a:off x="15214111" y="1705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143292</xdr:rowOff>
    </xdr:from>
    <xdr:to>
      <xdr:col>76</xdr:col>
      <xdr:colOff>165100</xdr:colOff>
      <xdr:row>99</xdr:row>
      <xdr:rowOff>73442</xdr:rowOff>
    </xdr:to>
    <xdr:sp macro="" textlink="">
      <xdr:nvSpPr>
        <xdr:cNvPr id="710" name="楕円 709"/>
        <xdr:cNvSpPr/>
      </xdr:nvSpPr>
      <xdr:spPr>
        <a:xfrm>
          <a:off x="14541500" y="1694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89969</xdr:rowOff>
    </xdr:from>
    <xdr:ext cx="534377" cy="259045"/>
    <xdr:sp macro="" textlink="">
      <xdr:nvSpPr>
        <xdr:cNvPr id="711" name="テキスト ボックス 710"/>
        <xdr:cNvSpPr txBox="1"/>
      </xdr:nvSpPr>
      <xdr:spPr>
        <a:xfrm>
          <a:off x="14325111" y="1672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144605</xdr:rowOff>
    </xdr:from>
    <xdr:to>
      <xdr:col>72</xdr:col>
      <xdr:colOff>38100</xdr:colOff>
      <xdr:row>99</xdr:row>
      <xdr:rowOff>74755</xdr:rowOff>
    </xdr:to>
    <xdr:sp macro="" textlink="">
      <xdr:nvSpPr>
        <xdr:cNvPr id="712" name="楕円 711"/>
        <xdr:cNvSpPr/>
      </xdr:nvSpPr>
      <xdr:spPr>
        <a:xfrm>
          <a:off x="13652500" y="1694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65882</xdr:rowOff>
    </xdr:from>
    <xdr:ext cx="534377" cy="259045"/>
    <xdr:sp macro="" textlink="">
      <xdr:nvSpPr>
        <xdr:cNvPr id="713" name="テキスト ボックス 712"/>
        <xdr:cNvSpPr txBox="1"/>
      </xdr:nvSpPr>
      <xdr:spPr>
        <a:xfrm>
          <a:off x="13436111" y="1703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148560</xdr:rowOff>
    </xdr:from>
    <xdr:to>
      <xdr:col>67</xdr:col>
      <xdr:colOff>101600</xdr:colOff>
      <xdr:row>99</xdr:row>
      <xdr:rowOff>78710</xdr:rowOff>
    </xdr:to>
    <xdr:sp macro="" textlink="">
      <xdr:nvSpPr>
        <xdr:cNvPr id="714" name="楕円 713"/>
        <xdr:cNvSpPr/>
      </xdr:nvSpPr>
      <xdr:spPr>
        <a:xfrm>
          <a:off x="12763500" y="1695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69837</xdr:rowOff>
    </xdr:from>
    <xdr:ext cx="534377" cy="259045"/>
    <xdr:sp macro="" textlink="">
      <xdr:nvSpPr>
        <xdr:cNvPr id="715" name="テキスト ボックス 714"/>
        <xdr:cNvSpPr txBox="1"/>
      </xdr:nvSpPr>
      <xdr:spPr>
        <a:xfrm>
          <a:off x="12547111" y="1704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48351</xdr:rowOff>
    </xdr:from>
    <xdr:to>
      <xdr:col>116</xdr:col>
      <xdr:colOff>62864</xdr:colOff>
      <xdr:row>38</xdr:row>
      <xdr:rowOff>139700</xdr:rowOff>
    </xdr:to>
    <xdr:cxnSp macro="">
      <xdr:nvCxnSpPr>
        <xdr:cNvPr id="737" name="直線コネクタ 736"/>
        <xdr:cNvCxnSpPr/>
      </xdr:nvCxnSpPr>
      <xdr:spPr>
        <a:xfrm flipV="1">
          <a:off x="22159595" y="5534751"/>
          <a:ext cx="1269" cy="1120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166478</xdr:rowOff>
    </xdr:from>
    <xdr:ext cx="534377" cy="259045"/>
    <xdr:sp macro="" textlink="">
      <xdr:nvSpPr>
        <xdr:cNvPr id="740" name="投資及び出資金最大値テキスト"/>
        <xdr:cNvSpPr txBox="1"/>
      </xdr:nvSpPr>
      <xdr:spPr>
        <a:xfrm>
          <a:off x="22212300" y="530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48351</xdr:rowOff>
    </xdr:from>
    <xdr:to>
      <xdr:col>116</xdr:col>
      <xdr:colOff>152400</xdr:colOff>
      <xdr:row>32</xdr:row>
      <xdr:rowOff>48351</xdr:rowOff>
    </xdr:to>
    <xdr:cxnSp macro="">
      <xdr:nvCxnSpPr>
        <xdr:cNvPr id="741" name="直線コネクタ 740"/>
        <xdr:cNvCxnSpPr/>
      </xdr:nvCxnSpPr>
      <xdr:spPr>
        <a:xfrm>
          <a:off x="22072600" y="553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81041</xdr:rowOff>
    </xdr:from>
    <xdr:to>
      <xdr:col>116</xdr:col>
      <xdr:colOff>63500</xdr:colOff>
      <xdr:row>32</xdr:row>
      <xdr:rowOff>48351</xdr:rowOff>
    </xdr:to>
    <xdr:cxnSp macro="">
      <xdr:nvCxnSpPr>
        <xdr:cNvPr id="742" name="直線コネクタ 741"/>
        <xdr:cNvCxnSpPr/>
      </xdr:nvCxnSpPr>
      <xdr:spPr>
        <a:xfrm>
          <a:off x="21323300" y="5395991"/>
          <a:ext cx="838200" cy="13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102211</xdr:rowOff>
    </xdr:from>
    <xdr:ext cx="469744" cy="259045"/>
    <xdr:sp macro="" textlink="">
      <xdr:nvSpPr>
        <xdr:cNvPr id="743" name="投資及び出資金平均値テキスト"/>
        <xdr:cNvSpPr txBox="1"/>
      </xdr:nvSpPr>
      <xdr:spPr>
        <a:xfrm>
          <a:off x="22212300" y="64458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123784</xdr:rowOff>
    </xdr:from>
    <xdr:to>
      <xdr:col>116</xdr:col>
      <xdr:colOff>114300</xdr:colOff>
      <xdr:row>38</xdr:row>
      <xdr:rowOff>53935</xdr:rowOff>
    </xdr:to>
    <xdr:sp macro="" textlink="">
      <xdr:nvSpPr>
        <xdr:cNvPr id="744" name="フローチャート: 判断 743"/>
        <xdr:cNvSpPr/>
      </xdr:nvSpPr>
      <xdr:spPr>
        <a:xfrm>
          <a:off x="22110700" y="64674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81041</xdr:rowOff>
    </xdr:from>
    <xdr:to>
      <xdr:col>111</xdr:col>
      <xdr:colOff>177800</xdr:colOff>
      <xdr:row>31</xdr:row>
      <xdr:rowOff>159726</xdr:rowOff>
    </xdr:to>
    <xdr:cxnSp macro="">
      <xdr:nvCxnSpPr>
        <xdr:cNvPr id="745" name="直線コネクタ 744"/>
        <xdr:cNvCxnSpPr/>
      </xdr:nvCxnSpPr>
      <xdr:spPr>
        <a:xfrm flipV="1">
          <a:off x="20434300" y="5395991"/>
          <a:ext cx="889000" cy="7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101930</xdr:rowOff>
    </xdr:from>
    <xdr:to>
      <xdr:col>112</xdr:col>
      <xdr:colOff>38100</xdr:colOff>
      <xdr:row>38</xdr:row>
      <xdr:rowOff>32080</xdr:rowOff>
    </xdr:to>
    <xdr:sp macro="" textlink="">
      <xdr:nvSpPr>
        <xdr:cNvPr id="746" name="フローチャート: 判断 745"/>
        <xdr:cNvSpPr/>
      </xdr:nvSpPr>
      <xdr:spPr>
        <a:xfrm>
          <a:off x="212725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23207</xdr:rowOff>
    </xdr:from>
    <xdr:ext cx="469744" cy="259045"/>
    <xdr:sp macro="" textlink="">
      <xdr:nvSpPr>
        <xdr:cNvPr id="747" name="テキスト ボックス 746"/>
        <xdr:cNvSpPr txBox="1"/>
      </xdr:nvSpPr>
      <xdr:spPr>
        <a:xfrm>
          <a:off x="21088428" y="653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159726</xdr:rowOff>
    </xdr:from>
    <xdr:to>
      <xdr:col>107</xdr:col>
      <xdr:colOff>50800</xdr:colOff>
      <xdr:row>33</xdr:row>
      <xdr:rowOff>72263</xdr:rowOff>
    </xdr:to>
    <xdr:cxnSp macro="">
      <xdr:nvCxnSpPr>
        <xdr:cNvPr id="748" name="直線コネクタ 747"/>
        <xdr:cNvCxnSpPr/>
      </xdr:nvCxnSpPr>
      <xdr:spPr>
        <a:xfrm flipV="1">
          <a:off x="19545300" y="5474676"/>
          <a:ext cx="889000" cy="25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10993</xdr:rowOff>
    </xdr:from>
    <xdr:to>
      <xdr:col>107</xdr:col>
      <xdr:colOff>101600</xdr:colOff>
      <xdr:row>38</xdr:row>
      <xdr:rowOff>112593</xdr:rowOff>
    </xdr:to>
    <xdr:sp macro="" textlink="">
      <xdr:nvSpPr>
        <xdr:cNvPr id="749" name="フローチャート: 判断 748"/>
        <xdr:cNvSpPr/>
      </xdr:nvSpPr>
      <xdr:spPr>
        <a:xfrm>
          <a:off x="20383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103720</xdr:rowOff>
    </xdr:from>
    <xdr:ext cx="469744" cy="259045"/>
    <xdr:sp macro="" textlink="">
      <xdr:nvSpPr>
        <xdr:cNvPr id="750" name="テキスト ボックス 749"/>
        <xdr:cNvSpPr txBox="1"/>
      </xdr:nvSpPr>
      <xdr:spPr>
        <a:xfrm>
          <a:off x="20199428" y="661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69886</xdr:rowOff>
    </xdr:from>
    <xdr:to>
      <xdr:col>102</xdr:col>
      <xdr:colOff>114300</xdr:colOff>
      <xdr:row>33</xdr:row>
      <xdr:rowOff>72263</xdr:rowOff>
    </xdr:to>
    <xdr:cxnSp macro="">
      <xdr:nvCxnSpPr>
        <xdr:cNvPr id="751" name="直線コネクタ 750"/>
        <xdr:cNvCxnSpPr/>
      </xdr:nvCxnSpPr>
      <xdr:spPr>
        <a:xfrm>
          <a:off x="18656300" y="5727736"/>
          <a:ext cx="8890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8616</xdr:rowOff>
    </xdr:from>
    <xdr:to>
      <xdr:col>102</xdr:col>
      <xdr:colOff>165100</xdr:colOff>
      <xdr:row>38</xdr:row>
      <xdr:rowOff>110216</xdr:rowOff>
    </xdr:to>
    <xdr:sp macro="" textlink="">
      <xdr:nvSpPr>
        <xdr:cNvPr id="752" name="フローチャート: 判断 751"/>
        <xdr:cNvSpPr/>
      </xdr:nvSpPr>
      <xdr:spPr>
        <a:xfrm>
          <a:off x="19494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101343</xdr:rowOff>
    </xdr:from>
    <xdr:ext cx="469744" cy="259045"/>
    <xdr:sp macro="" textlink="">
      <xdr:nvSpPr>
        <xdr:cNvPr id="753" name="テキスト ボックス 752"/>
        <xdr:cNvSpPr txBox="1"/>
      </xdr:nvSpPr>
      <xdr:spPr>
        <a:xfrm>
          <a:off x="19310428" y="661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17349</xdr:rowOff>
    </xdr:from>
    <xdr:to>
      <xdr:col>98</xdr:col>
      <xdr:colOff>38100</xdr:colOff>
      <xdr:row>38</xdr:row>
      <xdr:rowOff>118949</xdr:rowOff>
    </xdr:to>
    <xdr:sp macro="" textlink="">
      <xdr:nvSpPr>
        <xdr:cNvPr id="754" name="フローチャート: 判断 753"/>
        <xdr:cNvSpPr/>
      </xdr:nvSpPr>
      <xdr:spPr>
        <a:xfrm>
          <a:off x="18605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110076</xdr:rowOff>
    </xdr:from>
    <xdr:ext cx="469744" cy="259045"/>
    <xdr:sp macro="" textlink="">
      <xdr:nvSpPr>
        <xdr:cNvPr id="755" name="テキスト ボックス 754"/>
        <xdr:cNvSpPr txBox="1"/>
      </xdr:nvSpPr>
      <xdr:spPr>
        <a:xfrm>
          <a:off x="18421428" y="662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169001</xdr:rowOff>
    </xdr:from>
    <xdr:to>
      <xdr:col>116</xdr:col>
      <xdr:colOff>114300</xdr:colOff>
      <xdr:row>32</xdr:row>
      <xdr:rowOff>99151</xdr:rowOff>
    </xdr:to>
    <xdr:sp macro="" textlink="">
      <xdr:nvSpPr>
        <xdr:cNvPr id="761" name="楕円 760"/>
        <xdr:cNvSpPr/>
      </xdr:nvSpPr>
      <xdr:spPr>
        <a:xfrm>
          <a:off x="22110700" y="548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122028</xdr:rowOff>
    </xdr:from>
    <xdr:ext cx="534377" cy="259045"/>
    <xdr:sp macro="" textlink="">
      <xdr:nvSpPr>
        <xdr:cNvPr id="762" name="投資及び出資金該当値テキスト"/>
        <xdr:cNvSpPr txBox="1"/>
      </xdr:nvSpPr>
      <xdr:spPr>
        <a:xfrm>
          <a:off x="22212300" y="543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30241</xdr:rowOff>
    </xdr:from>
    <xdr:to>
      <xdr:col>112</xdr:col>
      <xdr:colOff>38100</xdr:colOff>
      <xdr:row>31</xdr:row>
      <xdr:rowOff>131841</xdr:rowOff>
    </xdr:to>
    <xdr:sp macro="" textlink="">
      <xdr:nvSpPr>
        <xdr:cNvPr id="763" name="楕円 762"/>
        <xdr:cNvSpPr/>
      </xdr:nvSpPr>
      <xdr:spPr>
        <a:xfrm>
          <a:off x="21272500" y="534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29</xdr:row>
      <xdr:rowOff>148368</xdr:rowOff>
    </xdr:from>
    <xdr:ext cx="534377" cy="259045"/>
    <xdr:sp macro="" textlink="">
      <xdr:nvSpPr>
        <xdr:cNvPr id="764" name="テキスト ボックス 763"/>
        <xdr:cNvSpPr txBox="1"/>
      </xdr:nvSpPr>
      <xdr:spPr>
        <a:xfrm>
          <a:off x="21056111" y="512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108926</xdr:rowOff>
    </xdr:from>
    <xdr:to>
      <xdr:col>107</xdr:col>
      <xdr:colOff>101600</xdr:colOff>
      <xdr:row>32</xdr:row>
      <xdr:rowOff>39076</xdr:rowOff>
    </xdr:to>
    <xdr:sp macro="" textlink="">
      <xdr:nvSpPr>
        <xdr:cNvPr id="765" name="楕円 764"/>
        <xdr:cNvSpPr/>
      </xdr:nvSpPr>
      <xdr:spPr>
        <a:xfrm>
          <a:off x="20383500" y="542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30</xdr:row>
      <xdr:rowOff>55603</xdr:rowOff>
    </xdr:from>
    <xdr:ext cx="534377" cy="259045"/>
    <xdr:sp macro="" textlink="">
      <xdr:nvSpPr>
        <xdr:cNvPr id="766" name="テキスト ボックス 765"/>
        <xdr:cNvSpPr txBox="1"/>
      </xdr:nvSpPr>
      <xdr:spPr>
        <a:xfrm>
          <a:off x="20167111" y="519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21463</xdr:rowOff>
    </xdr:from>
    <xdr:to>
      <xdr:col>102</xdr:col>
      <xdr:colOff>165100</xdr:colOff>
      <xdr:row>33</xdr:row>
      <xdr:rowOff>123063</xdr:rowOff>
    </xdr:to>
    <xdr:sp macro="" textlink="">
      <xdr:nvSpPr>
        <xdr:cNvPr id="767" name="楕円 766"/>
        <xdr:cNvSpPr/>
      </xdr:nvSpPr>
      <xdr:spPr>
        <a:xfrm>
          <a:off x="19494500" y="567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31</xdr:row>
      <xdr:rowOff>139590</xdr:rowOff>
    </xdr:from>
    <xdr:ext cx="534377" cy="259045"/>
    <xdr:sp macro="" textlink="">
      <xdr:nvSpPr>
        <xdr:cNvPr id="768" name="テキスト ボックス 767"/>
        <xdr:cNvSpPr txBox="1"/>
      </xdr:nvSpPr>
      <xdr:spPr>
        <a:xfrm>
          <a:off x="19278111" y="545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19086</xdr:rowOff>
    </xdr:from>
    <xdr:to>
      <xdr:col>98</xdr:col>
      <xdr:colOff>38100</xdr:colOff>
      <xdr:row>33</xdr:row>
      <xdr:rowOff>120686</xdr:rowOff>
    </xdr:to>
    <xdr:sp macro="" textlink="">
      <xdr:nvSpPr>
        <xdr:cNvPr id="769" name="楕円 768"/>
        <xdr:cNvSpPr/>
      </xdr:nvSpPr>
      <xdr:spPr>
        <a:xfrm>
          <a:off x="18605500" y="567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31</xdr:row>
      <xdr:rowOff>137213</xdr:rowOff>
    </xdr:from>
    <xdr:ext cx="534377" cy="259045"/>
    <xdr:sp macro="" textlink="">
      <xdr:nvSpPr>
        <xdr:cNvPr id="770" name="テキスト ボックス 769"/>
        <xdr:cNvSpPr txBox="1"/>
      </xdr:nvSpPr>
      <xdr:spPr>
        <a:xfrm>
          <a:off x="18389111" y="545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1" name="直線コネクタ 78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2" name="テキスト ボックス 78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3" name="直線コネクタ 78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4" name="テキスト ボックス 783"/>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5" name="直線コネクタ 78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6" name="テキスト ボックス 785"/>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7" name="直線コネクタ 78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8" name="テキスト ボックス 787"/>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70343</xdr:rowOff>
    </xdr:from>
    <xdr:to>
      <xdr:col>116</xdr:col>
      <xdr:colOff>62864</xdr:colOff>
      <xdr:row>58</xdr:row>
      <xdr:rowOff>139700</xdr:rowOff>
    </xdr:to>
    <xdr:cxnSp macro="">
      <xdr:nvCxnSpPr>
        <xdr:cNvPr id="792" name="直線コネクタ 791"/>
        <xdr:cNvCxnSpPr/>
      </xdr:nvCxnSpPr>
      <xdr:spPr>
        <a:xfrm flipV="1">
          <a:off x="22159595" y="8642843"/>
          <a:ext cx="1269" cy="1440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3"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4" name="直線コネクタ 79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17020</xdr:rowOff>
    </xdr:from>
    <xdr:ext cx="534377" cy="259045"/>
    <xdr:sp macro="" textlink="">
      <xdr:nvSpPr>
        <xdr:cNvPr id="795" name="貸付金最大値テキスト"/>
        <xdr:cNvSpPr txBox="1"/>
      </xdr:nvSpPr>
      <xdr:spPr>
        <a:xfrm>
          <a:off x="22212300" y="841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70343</xdr:rowOff>
    </xdr:from>
    <xdr:to>
      <xdr:col>116</xdr:col>
      <xdr:colOff>152400</xdr:colOff>
      <xdr:row>50</xdr:row>
      <xdr:rowOff>70343</xdr:rowOff>
    </xdr:to>
    <xdr:cxnSp macro="">
      <xdr:nvCxnSpPr>
        <xdr:cNvPr id="796" name="直線コネクタ 795"/>
        <xdr:cNvCxnSpPr/>
      </xdr:nvCxnSpPr>
      <xdr:spPr>
        <a:xfrm>
          <a:off x="22072600" y="864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75715</xdr:rowOff>
    </xdr:from>
    <xdr:to>
      <xdr:col>116</xdr:col>
      <xdr:colOff>63500</xdr:colOff>
      <xdr:row>58</xdr:row>
      <xdr:rowOff>128842</xdr:rowOff>
    </xdr:to>
    <xdr:cxnSp macro="">
      <xdr:nvCxnSpPr>
        <xdr:cNvPr id="797" name="直線コネクタ 796"/>
        <xdr:cNvCxnSpPr/>
      </xdr:nvCxnSpPr>
      <xdr:spPr>
        <a:xfrm flipV="1">
          <a:off x="21323300" y="9848365"/>
          <a:ext cx="838200" cy="22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136227</xdr:rowOff>
    </xdr:from>
    <xdr:ext cx="469744" cy="259045"/>
    <xdr:sp macro="" textlink="">
      <xdr:nvSpPr>
        <xdr:cNvPr id="798" name="貸付金平均値テキスト"/>
        <xdr:cNvSpPr txBox="1"/>
      </xdr:nvSpPr>
      <xdr:spPr>
        <a:xfrm>
          <a:off x="22212300" y="9908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157800</xdr:rowOff>
    </xdr:from>
    <xdr:to>
      <xdr:col>116</xdr:col>
      <xdr:colOff>114300</xdr:colOff>
      <xdr:row>58</xdr:row>
      <xdr:rowOff>87950</xdr:rowOff>
    </xdr:to>
    <xdr:sp macro="" textlink="">
      <xdr:nvSpPr>
        <xdr:cNvPr id="799" name="フローチャート: 判断 798"/>
        <xdr:cNvSpPr/>
      </xdr:nvSpPr>
      <xdr:spPr>
        <a:xfrm>
          <a:off x="22110700" y="993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128842</xdr:rowOff>
    </xdr:from>
    <xdr:to>
      <xdr:col>111</xdr:col>
      <xdr:colOff>177800</xdr:colOff>
      <xdr:row>58</xdr:row>
      <xdr:rowOff>131242</xdr:rowOff>
    </xdr:to>
    <xdr:cxnSp macro="">
      <xdr:nvCxnSpPr>
        <xdr:cNvPr id="800" name="直線コネクタ 799"/>
        <xdr:cNvCxnSpPr/>
      </xdr:nvCxnSpPr>
      <xdr:spPr>
        <a:xfrm flipV="1">
          <a:off x="20434300" y="10072942"/>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162075</xdr:rowOff>
    </xdr:from>
    <xdr:to>
      <xdr:col>112</xdr:col>
      <xdr:colOff>38100</xdr:colOff>
      <xdr:row>58</xdr:row>
      <xdr:rowOff>92225</xdr:rowOff>
    </xdr:to>
    <xdr:sp macro="" textlink="">
      <xdr:nvSpPr>
        <xdr:cNvPr id="801" name="フローチャート: 判断 800"/>
        <xdr:cNvSpPr/>
      </xdr:nvSpPr>
      <xdr:spPr>
        <a:xfrm>
          <a:off x="21272500" y="993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108752</xdr:rowOff>
    </xdr:from>
    <xdr:ext cx="469744" cy="259045"/>
    <xdr:sp macro="" textlink="">
      <xdr:nvSpPr>
        <xdr:cNvPr id="802" name="テキスト ボックス 801"/>
        <xdr:cNvSpPr txBox="1"/>
      </xdr:nvSpPr>
      <xdr:spPr>
        <a:xfrm>
          <a:off x="21088428" y="970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131242</xdr:rowOff>
    </xdr:from>
    <xdr:to>
      <xdr:col>107</xdr:col>
      <xdr:colOff>50800</xdr:colOff>
      <xdr:row>58</xdr:row>
      <xdr:rowOff>133048</xdr:rowOff>
    </xdr:to>
    <xdr:cxnSp macro="">
      <xdr:nvCxnSpPr>
        <xdr:cNvPr id="803" name="直線コネクタ 802"/>
        <xdr:cNvCxnSpPr/>
      </xdr:nvCxnSpPr>
      <xdr:spPr>
        <a:xfrm flipV="1">
          <a:off x="19545300" y="10075342"/>
          <a:ext cx="8890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804" name="フローチャート: 判断 803"/>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56266</xdr:rowOff>
    </xdr:from>
    <xdr:ext cx="469744" cy="259045"/>
    <xdr:sp macro="" textlink="">
      <xdr:nvSpPr>
        <xdr:cNvPr id="805" name="テキスト ボックス 804"/>
        <xdr:cNvSpPr txBox="1"/>
      </xdr:nvSpPr>
      <xdr:spPr>
        <a:xfrm>
          <a:off x="20199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132751</xdr:rowOff>
    </xdr:from>
    <xdr:to>
      <xdr:col>102</xdr:col>
      <xdr:colOff>114300</xdr:colOff>
      <xdr:row>58</xdr:row>
      <xdr:rowOff>133048</xdr:rowOff>
    </xdr:to>
    <xdr:cxnSp macro="">
      <xdr:nvCxnSpPr>
        <xdr:cNvPr id="806" name="直線コネクタ 805"/>
        <xdr:cNvCxnSpPr/>
      </xdr:nvCxnSpPr>
      <xdr:spPr>
        <a:xfrm>
          <a:off x="18656300" y="10076851"/>
          <a:ext cx="8890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7" name="フローチャート: 判断 806"/>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49430</xdr:rowOff>
    </xdr:from>
    <xdr:ext cx="469744" cy="259045"/>
    <xdr:sp macro="" textlink="">
      <xdr:nvSpPr>
        <xdr:cNvPr id="808" name="テキスト ボックス 807"/>
        <xdr:cNvSpPr txBox="1"/>
      </xdr:nvSpPr>
      <xdr:spPr>
        <a:xfrm>
          <a:off x="19310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9" name="フローチャート: 判断 808"/>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42046</xdr:rowOff>
    </xdr:from>
    <xdr:ext cx="469744" cy="259045"/>
    <xdr:sp macro="" textlink="">
      <xdr:nvSpPr>
        <xdr:cNvPr id="810" name="テキスト ボックス 809"/>
        <xdr:cNvSpPr txBox="1"/>
      </xdr:nvSpPr>
      <xdr:spPr>
        <a:xfrm>
          <a:off x="18421428" y="964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24915</xdr:rowOff>
    </xdr:from>
    <xdr:to>
      <xdr:col>116</xdr:col>
      <xdr:colOff>114300</xdr:colOff>
      <xdr:row>57</xdr:row>
      <xdr:rowOff>126515</xdr:rowOff>
    </xdr:to>
    <xdr:sp macro="" textlink="">
      <xdr:nvSpPr>
        <xdr:cNvPr id="816" name="楕円 815"/>
        <xdr:cNvSpPr/>
      </xdr:nvSpPr>
      <xdr:spPr>
        <a:xfrm>
          <a:off x="22110700" y="97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47792</xdr:rowOff>
    </xdr:from>
    <xdr:ext cx="534377" cy="259045"/>
    <xdr:sp macro="" textlink="">
      <xdr:nvSpPr>
        <xdr:cNvPr id="817" name="貸付金該当値テキスト"/>
        <xdr:cNvSpPr txBox="1"/>
      </xdr:nvSpPr>
      <xdr:spPr>
        <a:xfrm>
          <a:off x="22212300" y="964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78042</xdr:rowOff>
    </xdr:from>
    <xdr:to>
      <xdr:col>112</xdr:col>
      <xdr:colOff>38100</xdr:colOff>
      <xdr:row>59</xdr:row>
      <xdr:rowOff>8192</xdr:rowOff>
    </xdr:to>
    <xdr:sp macro="" textlink="">
      <xdr:nvSpPr>
        <xdr:cNvPr id="818" name="楕円 817"/>
        <xdr:cNvSpPr/>
      </xdr:nvSpPr>
      <xdr:spPr>
        <a:xfrm>
          <a:off x="21272500" y="1002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170769</xdr:rowOff>
    </xdr:from>
    <xdr:ext cx="378565" cy="259045"/>
    <xdr:sp macro="" textlink="">
      <xdr:nvSpPr>
        <xdr:cNvPr id="819" name="テキスト ボックス 818"/>
        <xdr:cNvSpPr txBox="1"/>
      </xdr:nvSpPr>
      <xdr:spPr>
        <a:xfrm>
          <a:off x="21134017" y="10114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80442</xdr:rowOff>
    </xdr:from>
    <xdr:to>
      <xdr:col>107</xdr:col>
      <xdr:colOff>101600</xdr:colOff>
      <xdr:row>59</xdr:row>
      <xdr:rowOff>10592</xdr:rowOff>
    </xdr:to>
    <xdr:sp macro="" textlink="">
      <xdr:nvSpPr>
        <xdr:cNvPr id="820" name="楕円 819"/>
        <xdr:cNvSpPr/>
      </xdr:nvSpPr>
      <xdr:spPr>
        <a:xfrm>
          <a:off x="20383500" y="1002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1719</xdr:rowOff>
    </xdr:from>
    <xdr:ext cx="378565" cy="259045"/>
    <xdr:sp macro="" textlink="">
      <xdr:nvSpPr>
        <xdr:cNvPr id="821" name="テキスト ボックス 820"/>
        <xdr:cNvSpPr txBox="1"/>
      </xdr:nvSpPr>
      <xdr:spPr>
        <a:xfrm>
          <a:off x="20245017" y="1011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82248</xdr:rowOff>
    </xdr:from>
    <xdr:to>
      <xdr:col>102</xdr:col>
      <xdr:colOff>165100</xdr:colOff>
      <xdr:row>59</xdr:row>
      <xdr:rowOff>12398</xdr:rowOff>
    </xdr:to>
    <xdr:sp macro="" textlink="">
      <xdr:nvSpPr>
        <xdr:cNvPr id="822" name="楕円 821"/>
        <xdr:cNvSpPr/>
      </xdr:nvSpPr>
      <xdr:spPr>
        <a:xfrm>
          <a:off x="19494500" y="1002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3525</xdr:rowOff>
    </xdr:from>
    <xdr:ext cx="378565" cy="259045"/>
    <xdr:sp macro="" textlink="">
      <xdr:nvSpPr>
        <xdr:cNvPr id="823" name="テキスト ボックス 822"/>
        <xdr:cNvSpPr txBox="1"/>
      </xdr:nvSpPr>
      <xdr:spPr>
        <a:xfrm>
          <a:off x="19356017" y="10119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81951</xdr:rowOff>
    </xdr:from>
    <xdr:to>
      <xdr:col>98</xdr:col>
      <xdr:colOff>38100</xdr:colOff>
      <xdr:row>59</xdr:row>
      <xdr:rowOff>12101</xdr:rowOff>
    </xdr:to>
    <xdr:sp macro="" textlink="">
      <xdr:nvSpPr>
        <xdr:cNvPr id="824" name="楕円 823"/>
        <xdr:cNvSpPr/>
      </xdr:nvSpPr>
      <xdr:spPr>
        <a:xfrm>
          <a:off x="18605500" y="1002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3228</xdr:rowOff>
    </xdr:from>
    <xdr:ext cx="378565" cy="259045"/>
    <xdr:sp macro="" textlink="">
      <xdr:nvSpPr>
        <xdr:cNvPr id="825" name="テキスト ボックス 824"/>
        <xdr:cNvSpPr txBox="1"/>
      </xdr:nvSpPr>
      <xdr:spPr>
        <a:xfrm>
          <a:off x="18467017" y="10118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6" name="テキスト ボックス 83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8" name="テキスト ボックス 837"/>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0" name="テキスト ボックス 839"/>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2" name="テキスト ボックス 841"/>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4" name="テキスト ボックス 843"/>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5604</xdr:rowOff>
    </xdr:from>
    <xdr:to>
      <xdr:col>116</xdr:col>
      <xdr:colOff>62864</xdr:colOff>
      <xdr:row>77</xdr:row>
      <xdr:rowOff>2174</xdr:rowOff>
    </xdr:to>
    <xdr:cxnSp macro="">
      <xdr:nvCxnSpPr>
        <xdr:cNvPr id="848" name="直線コネクタ 847"/>
        <xdr:cNvCxnSpPr/>
      </xdr:nvCxnSpPr>
      <xdr:spPr>
        <a:xfrm flipV="1">
          <a:off x="22159595" y="12007104"/>
          <a:ext cx="1269" cy="1196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6001</xdr:rowOff>
    </xdr:from>
    <xdr:ext cx="534377" cy="259045"/>
    <xdr:sp macro="" textlink="">
      <xdr:nvSpPr>
        <xdr:cNvPr id="849" name="繰出金最小値テキスト"/>
        <xdr:cNvSpPr txBox="1"/>
      </xdr:nvSpPr>
      <xdr:spPr>
        <a:xfrm>
          <a:off x="22212300" y="1320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2174</xdr:rowOff>
    </xdr:from>
    <xdr:to>
      <xdr:col>116</xdr:col>
      <xdr:colOff>152400</xdr:colOff>
      <xdr:row>77</xdr:row>
      <xdr:rowOff>2174</xdr:rowOff>
    </xdr:to>
    <xdr:cxnSp macro="">
      <xdr:nvCxnSpPr>
        <xdr:cNvPr id="850" name="直線コネクタ 849"/>
        <xdr:cNvCxnSpPr/>
      </xdr:nvCxnSpPr>
      <xdr:spPr>
        <a:xfrm>
          <a:off x="22072600" y="132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123731</xdr:rowOff>
    </xdr:from>
    <xdr:ext cx="534377" cy="259045"/>
    <xdr:sp macro="" textlink="">
      <xdr:nvSpPr>
        <xdr:cNvPr id="851" name="繰出金最大値テキスト"/>
        <xdr:cNvSpPr txBox="1"/>
      </xdr:nvSpPr>
      <xdr:spPr>
        <a:xfrm>
          <a:off x="22212300" y="1178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5604</xdr:rowOff>
    </xdr:from>
    <xdr:to>
      <xdr:col>116</xdr:col>
      <xdr:colOff>152400</xdr:colOff>
      <xdr:row>70</xdr:row>
      <xdr:rowOff>5604</xdr:rowOff>
    </xdr:to>
    <xdr:cxnSp macro="">
      <xdr:nvCxnSpPr>
        <xdr:cNvPr id="852" name="直線コネクタ 851"/>
        <xdr:cNvCxnSpPr/>
      </xdr:nvCxnSpPr>
      <xdr:spPr>
        <a:xfrm>
          <a:off x="22072600" y="12007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122693</xdr:rowOff>
    </xdr:from>
    <xdr:to>
      <xdr:col>116</xdr:col>
      <xdr:colOff>63500</xdr:colOff>
      <xdr:row>73</xdr:row>
      <xdr:rowOff>43597</xdr:rowOff>
    </xdr:to>
    <xdr:cxnSp macro="">
      <xdr:nvCxnSpPr>
        <xdr:cNvPr id="853" name="直線コネクタ 852"/>
        <xdr:cNvCxnSpPr/>
      </xdr:nvCxnSpPr>
      <xdr:spPr>
        <a:xfrm flipV="1">
          <a:off x="21323300" y="12467093"/>
          <a:ext cx="838200" cy="9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125300</xdr:rowOff>
    </xdr:from>
    <xdr:ext cx="534377" cy="259045"/>
    <xdr:sp macro="" textlink="">
      <xdr:nvSpPr>
        <xdr:cNvPr id="854" name="繰出金平均値テキスト"/>
        <xdr:cNvSpPr txBox="1"/>
      </xdr:nvSpPr>
      <xdr:spPr>
        <a:xfrm>
          <a:off x="22212300" y="126411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146873</xdr:rowOff>
    </xdr:from>
    <xdr:to>
      <xdr:col>116</xdr:col>
      <xdr:colOff>114300</xdr:colOff>
      <xdr:row>74</xdr:row>
      <xdr:rowOff>77023</xdr:rowOff>
    </xdr:to>
    <xdr:sp macro="" textlink="">
      <xdr:nvSpPr>
        <xdr:cNvPr id="855" name="フローチャート: 判断 854"/>
        <xdr:cNvSpPr/>
      </xdr:nvSpPr>
      <xdr:spPr>
        <a:xfrm>
          <a:off x="22110700" y="1266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43597</xdr:rowOff>
    </xdr:from>
    <xdr:to>
      <xdr:col>111</xdr:col>
      <xdr:colOff>177800</xdr:colOff>
      <xdr:row>73</xdr:row>
      <xdr:rowOff>59919</xdr:rowOff>
    </xdr:to>
    <xdr:cxnSp macro="">
      <xdr:nvCxnSpPr>
        <xdr:cNvPr id="856" name="直線コネクタ 855"/>
        <xdr:cNvCxnSpPr/>
      </xdr:nvCxnSpPr>
      <xdr:spPr>
        <a:xfrm flipV="1">
          <a:off x="20434300" y="12559447"/>
          <a:ext cx="889000" cy="1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117818</xdr:rowOff>
    </xdr:from>
    <xdr:to>
      <xdr:col>112</xdr:col>
      <xdr:colOff>38100</xdr:colOff>
      <xdr:row>74</xdr:row>
      <xdr:rowOff>47968</xdr:rowOff>
    </xdr:to>
    <xdr:sp macro="" textlink="">
      <xdr:nvSpPr>
        <xdr:cNvPr id="857" name="フローチャート: 判断 856"/>
        <xdr:cNvSpPr/>
      </xdr:nvSpPr>
      <xdr:spPr>
        <a:xfrm>
          <a:off x="21272500" y="126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39095</xdr:rowOff>
    </xdr:from>
    <xdr:ext cx="534377" cy="259045"/>
    <xdr:sp macro="" textlink="">
      <xdr:nvSpPr>
        <xdr:cNvPr id="858" name="テキスト ボックス 857"/>
        <xdr:cNvSpPr txBox="1"/>
      </xdr:nvSpPr>
      <xdr:spPr>
        <a:xfrm>
          <a:off x="21056111" y="1272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59919</xdr:rowOff>
    </xdr:from>
    <xdr:to>
      <xdr:col>107</xdr:col>
      <xdr:colOff>50800</xdr:colOff>
      <xdr:row>73</xdr:row>
      <xdr:rowOff>126556</xdr:rowOff>
    </xdr:to>
    <xdr:cxnSp macro="">
      <xdr:nvCxnSpPr>
        <xdr:cNvPr id="859" name="直線コネクタ 858"/>
        <xdr:cNvCxnSpPr/>
      </xdr:nvCxnSpPr>
      <xdr:spPr>
        <a:xfrm flipV="1">
          <a:off x="19545300" y="12575769"/>
          <a:ext cx="889000" cy="6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140038</xdr:rowOff>
    </xdr:from>
    <xdr:to>
      <xdr:col>107</xdr:col>
      <xdr:colOff>101600</xdr:colOff>
      <xdr:row>73</xdr:row>
      <xdr:rowOff>70188</xdr:rowOff>
    </xdr:to>
    <xdr:sp macro="" textlink="">
      <xdr:nvSpPr>
        <xdr:cNvPr id="860" name="フローチャート: 判断 859"/>
        <xdr:cNvSpPr/>
      </xdr:nvSpPr>
      <xdr:spPr>
        <a:xfrm>
          <a:off x="20383500" y="1248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86715</xdr:rowOff>
    </xdr:from>
    <xdr:ext cx="534377" cy="259045"/>
    <xdr:sp macro="" textlink="">
      <xdr:nvSpPr>
        <xdr:cNvPr id="861" name="テキスト ボックス 860"/>
        <xdr:cNvSpPr txBox="1"/>
      </xdr:nvSpPr>
      <xdr:spPr>
        <a:xfrm>
          <a:off x="20167111" y="1225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126556</xdr:rowOff>
    </xdr:from>
    <xdr:to>
      <xdr:col>102</xdr:col>
      <xdr:colOff>114300</xdr:colOff>
      <xdr:row>74</xdr:row>
      <xdr:rowOff>7546</xdr:rowOff>
    </xdr:to>
    <xdr:cxnSp macro="">
      <xdr:nvCxnSpPr>
        <xdr:cNvPr id="862" name="直線コネクタ 861"/>
        <xdr:cNvCxnSpPr/>
      </xdr:nvCxnSpPr>
      <xdr:spPr>
        <a:xfrm flipV="1">
          <a:off x="18656300" y="12642406"/>
          <a:ext cx="889000" cy="5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60211</xdr:rowOff>
    </xdr:from>
    <xdr:to>
      <xdr:col>102</xdr:col>
      <xdr:colOff>165100</xdr:colOff>
      <xdr:row>73</xdr:row>
      <xdr:rowOff>161811</xdr:rowOff>
    </xdr:to>
    <xdr:sp macro="" textlink="">
      <xdr:nvSpPr>
        <xdr:cNvPr id="863" name="フローチャート: 判断 862"/>
        <xdr:cNvSpPr/>
      </xdr:nvSpPr>
      <xdr:spPr>
        <a:xfrm>
          <a:off x="19494500" y="12576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6888</xdr:rowOff>
    </xdr:from>
    <xdr:ext cx="534377" cy="259045"/>
    <xdr:sp macro="" textlink="">
      <xdr:nvSpPr>
        <xdr:cNvPr id="864" name="テキスト ボックス 863"/>
        <xdr:cNvSpPr txBox="1"/>
      </xdr:nvSpPr>
      <xdr:spPr>
        <a:xfrm>
          <a:off x="19278111" y="1235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77584</xdr:rowOff>
    </xdr:from>
    <xdr:to>
      <xdr:col>98</xdr:col>
      <xdr:colOff>38100</xdr:colOff>
      <xdr:row>74</xdr:row>
      <xdr:rowOff>7734</xdr:rowOff>
    </xdr:to>
    <xdr:sp macro="" textlink="">
      <xdr:nvSpPr>
        <xdr:cNvPr id="865" name="フローチャート: 判断 864"/>
        <xdr:cNvSpPr/>
      </xdr:nvSpPr>
      <xdr:spPr>
        <a:xfrm>
          <a:off x="18605500" y="1259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24261</xdr:rowOff>
    </xdr:from>
    <xdr:ext cx="534377" cy="259045"/>
    <xdr:sp macro="" textlink="">
      <xdr:nvSpPr>
        <xdr:cNvPr id="866" name="テキスト ボックス 865"/>
        <xdr:cNvSpPr txBox="1"/>
      </xdr:nvSpPr>
      <xdr:spPr>
        <a:xfrm>
          <a:off x="18389111" y="1236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71893</xdr:rowOff>
    </xdr:from>
    <xdr:to>
      <xdr:col>116</xdr:col>
      <xdr:colOff>114300</xdr:colOff>
      <xdr:row>73</xdr:row>
      <xdr:rowOff>2043</xdr:rowOff>
    </xdr:to>
    <xdr:sp macro="" textlink="">
      <xdr:nvSpPr>
        <xdr:cNvPr id="872" name="楕円 871"/>
        <xdr:cNvSpPr/>
      </xdr:nvSpPr>
      <xdr:spPr>
        <a:xfrm>
          <a:off x="22110700" y="1241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94770</xdr:rowOff>
    </xdr:from>
    <xdr:ext cx="534377" cy="259045"/>
    <xdr:sp macro="" textlink="">
      <xdr:nvSpPr>
        <xdr:cNvPr id="873" name="繰出金該当値テキスト"/>
        <xdr:cNvSpPr txBox="1"/>
      </xdr:nvSpPr>
      <xdr:spPr>
        <a:xfrm>
          <a:off x="22212300" y="1226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164247</xdr:rowOff>
    </xdr:from>
    <xdr:to>
      <xdr:col>112</xdr:col>
      <xdr:colOff>38100</xdr:colOff>
      <xdr:row>73</xdr:row>
      <xdr:rowOff>94397</xdr:rowOff>
    </xdr:to>
    <xdr:sp macro="" textlink="">
      <xdr:nvSpPr>
        <xdr:cNvPr id="874" name="楕円 873"/>
        <xdr:cNvSpPr/>
      </xdr:nvSpPr>
      <xdr:spPr>
        <a:xfrm>
          <a:off x="21272500" y="1250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110924</xdr:rowOff>
    </xdr:from>
    <xdr:ext cx="534377" cy="259045"/>
    <xdr:sp macro="" textlink="">
      <xdr:nvSpPr>
        <xdr:cNvPr id="875" name="テキスト ボックス 874"/>
        <xdr:cNvSpPr txBox="1"/>
      </xdr:nvSpPr>
      <xdr:spPr>
        <a:xfrm>
          <a:off x="21056111" y="1228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9119</xdr:rowOff>
    </xdr:from>
    <xdr:to>
      <xdr:col>107</xdr:col>
      <xdr:colOff>101600</xdr:colOff>
      <xdr:row>73</xdr:row>
      <xdr:rowOff>110719</xdr:rowOff>
    </xdr:to>
    <xdr:sp macro="" textlink="">
      <xdr:nvSpPr>
        <xdr:cNvPr id="876" name="楕円 875"/>
        <xdr:cNvSpPr/>
      </xdr:nvSpPr>
      <xdr:spPr>
        <a:xfrm>
          <a:off x="20383500" y="1252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101846</xdr:rowOff>
    </xdr:from>
    <xdr:ext cx="534377" cy="259045"/>
    <xdr:sp macro="" textlink="">
      <xdr:nvSpPr>
        <xdr:cNvPr id="877" name="テキスト ボックス 876"/>
        <xdr:cNvSpPr txBox="1"/>
      </xdr:nvSpPr>
      <xdr:spPr>
        <a:xfrm>
          <a:off x="20167111" y="1261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75756</xdr:rowOff>
    </xdr:from>
    <xdr:to>
      <xdr:col>102</xdr:col>
      <xdr:colOff>165100</xdr:colOff>
      <xdr:row>74</xdr:row>
      <xdr:rowOff>5906</xdr:rowOff>
    </xdr:to>
    <xdr:sp macro="" textlink="">
      <xdr:nvSpPr>
        <xdr:cNvPr id="878" name="楕円 877"/>
        <xdr:cNvSpPr/>
      </xdr:nvSpPr>
      <xdr:spPr>
        <a:xfrm>
          <a:off x="19494500" y="1259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168483</xdr:rowOff>
    </xdr:from>
    <xdr:ext cx="534377" cy="259045"/>
    <xdr:sp macro="" textlink="">
      <xdr:nvSpPr>
        <xdr:cNvPr id="879" name="テキスト ボックス 878"/>
        <xdr:cNvSpPr txBox="1"/>
      </xdr:nvSpPr>
      <xdr:spPr>
        <a:xfrm>
          <a:off x="19278111" y="1268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128196</xdr:rowOff>
    </xdr:from>
    <xdr:to>
      <xdr:col>98</xdr:col>
      <xdr:colOff>38100</xdr:colOff>
      <xdr:row>74</xdr:row>
      <xdr:rowOff>58346</xdr:rowOff>
    </xdr:to>
    <xdr:sp macro="" textlink="">
      <xdr:nvSpPr>
        <xdr:cNvPr id="880" name="楕円 879"/>
        <xdr:cNvSpPr/>
      </xdr:nvSpPr>
      <xdr:spPr>
        <a:xfrm>
          <a:off x="18605500" y="1264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49473</xdr:rowOff>
    </xdr:from>
    <xdr:ext cx="534377" cy="259045"/>
    <xdr:sp macro="" textlink="">
      <xdr:nvSpPr>
        <xdr:cNvPr id="881" name="テキスト ボックス 880"/>
        <xdr:cNvSpPr txBox="1"/>
      </xdr:nvSpPr>
      <xdr:spPr>
        <a:xfrm>
          <a:off x="18389111" y="1273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2" name="直線コネクタ 891"/>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3" name="テキスト ボックス 892"/>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4" name="直線コネクタ 893"/>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95" name="テキスト ボックス 894"/>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7" name="テキスト ボックス 896"/>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8" name="直線コネクタ 897"/>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9" name="テキスト ボックス 898"/>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0" name="直線コネクタ 899"/>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901" name="テキスト ボックス 900"/>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903" name="テキスト ボックス 902"/>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63500</xdr:rowOff>
    </xdr:from>
    <xdr:to>
      <xdr:col>116</xdr:col>
      <xdr:colOff>62864</xdr:colOff>
      <xdr:row>99</xdr:row>
      <xdr:rowOff>44450</xdr:rowOff>
    </xdr:to>
    <xdr:cxnSp macro="">
      <xdr:nvCxnSpPr>
        <xdr:cNvPr id="905" name="直線コネクタ 904"/>
        <xdr:cNvCxnSpPr/>
      </xdr:nvCxnSpPr>
      <xdr:spPr>
        <a:xfrm flipV="1">
          <a:off x="22159595" y="15494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60977</xdr:rowOff>
    </xdr:from>
    <xdr:ext cx="249299" cy="259045"/>
    <xdr:sp macro="" textlink="">
      <xdr:nvSpPr>
        <xdr:cNvPr id="906" name="前年度繰上充用金最小値テキスト"/>
        <xdr:cNvSpPr txBox="1"/>
      </xdr:nvSpPr>
      <xdr:spPr>
        <a:xfrm>
          <a:off x="22212300" y="17034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7" name="直線コネクタ 906"/>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10177</xdr:rowOff>
    </xdr:from>
    <xdr:ext cx="313932" cy="259045"/>
    <xdr:sp macro="" textlink="">
      <xdr:nvSpPr>
        <xdr:cNvPr id="908" name="前年度繰上充用金最大値テキスト"/>
        <xdr:cNvSpPr txBox="1"/>
      </xdr:nvSpPr>
      <xdr:spPr>
        <a:xfrm>
          <a:off x="22212300" y="15269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63500</xdr:rowOff>
    </xdr:from>
    <xdr:to>
      <xdr:col>116</xdr:col>
      <xdr:colOff>152400</xdr:colOff>
      <xdr:row>90</xdr:row>
      <xdr:rowOff>63500</xdr:rowOff>
    </xdr:to>
    <xdr:cxnSp macro="">
      <xdr:nvCxnSpPr>
        <xdr:cNvPr id="909" name="直線コネクタ 908"/>
        <xdr:cNvCxnSpPr/>
      </xdr:nvCxnSpPr>
      <xdr:spPr>
        <a:xfrm>
          <a:off x="22072600" y="1549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0" name="直線コネクタ 909"/>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149877</xdr:rowOff>
    </xdr:from>
    <xdr:ext cx="249299" cy="259045"/>
    <xdr:sp macro="" textlink="">
      <xdr:nvSpPr>
        <xdr:cNvPr id="911" name="前年度繰上充用金平均値テキスト"/>
        <xdr:cNvSpPr txBox="1"/>
      </xdr:nvSpPr>
      <xdr:spPr>
        <a:xfrm>
          <a:off x="22212300" y="167805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127000</xdr:rowOff>
    </xdr:from>
    <xdr:to>
      <xdr:col>116</xdr:col>
      <xdr:colOff>114300</xdr:colOff>
      <xdr:row>99</xdr:row>
      <xdr:rowOff>57150</xdr:rowOff>
    </xdr:to>
    <xdr:sp macro="" textlink="">
      <xdr:nvSpPr>
        <xdr:cNvPr id="912" name="フローチャート: 判断 911"/>
        <xdr:cNvSpPr/>
      </xdr:nvSpPr>
      <xdr:spPr>
        <a:xfrm>
          <a:off x="22110700" y="1692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3" name="直線コネクタ 912"/>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4" name="フローチャート: 判断 913"/>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5" name="テキスト ボックス 91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6" name="直線コネクタ 915"/>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92</xdr:row>
      <xdr:rowOff>107950</xdr:rowOff>
    </xdr:from>
    <xdr:to>
      <xdr:col>107</xdr:col>
      <xdr:colOff>101600</xdr:colOff>
      <xdr:row>93</xdr:row>
      <xdr:rowOff>38100</xdr:rowOff>
    </xdr:to>
    <xdr:sp macro="" textlink="">
      <xdr:nvSpPr>
        <xdr:cNvPr id="917" name="フローチャート: 判断 916"/>
        <xdr:cNvSpPr/>
      </xdr:nvSpPr>
      <xdr:spPr>
        <a:xfrm>
          <a:off x="20383500" y="1588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91</xdr:row>
      <xdr:rowOff>54627</xdr:rowOff>
    </xdr:from>
    <xdr:ext cx="313932" cy="259045"/>
    <xdr:sp macro="" textlink="">
      <xdr:nvSpPr>
        <xdr:cNvPr id="918" name="テキスト ボックス 917"/>
        <xdr:cNvSpPr txBox="1"/>
      </xdr:nvSpPr>
      <xdr:spPr>
        <a:xfrm>
          <a:off x="20277333" y="15656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9" name="直線コネクタ 918"/>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95</xdr:row>
      <xdr:rowOff>50800</xdr:rowOff>
    </xdr:from>
    <xdr:to>
      <xdr:col>102</xdr:col>
      <xdr:colOff>165100</xdr:colOff>
      <xdr:row>95</xdr:row>
      <xdr:rowOff>152400</xdr:rowOff>
    </xdr:to>
    <xdr:sp macro="" textlink="">
      <xdr:nvSpPr>
        <xdr:cNvPr id="920" name="フローチャート: 判断 919"/>
        <xdr:cNvSpPr/>
      </xdr:nvSpPr>
      <xdr:spPr>
        <a:xfrm>
          <a:off x="19494500" y="1633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93</xdr:row>
      <xdr:rowOff>168927</xdr:rowOff>
    </xdr:from>
    <xdr:ext cx="313932" cy="259045"/>
    <xdr:sp macro="" textlink="">
      <xdr:nvSpPr>
        <xdr:cNvPr id="921" name="テキスト ボックス 920"/>
        <xdr:cNvSpPr txBox="1"/>
      </xdr:nvSpPr>
      <xdr:spPr>
        <a:xfrm>
          <a:off x="19388333" y="161137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96</xdr:row>
      <xdr:rowOff>12700</xdr:rowOff>
    </xdr:from>
    <xdr:to>
      <xdr:col>98</xdr:col>
      <xdr:colOff>38100</xdr:colOff>
      <xdr:row>96</xdr:row>
      <xdr:rowOff>114300</xdr:rowOff>
    </xdr:to>
    <xdr:sp macro="" textlink="">
      <xdr:nvSpPr>
        <xdr:cNvPr id="922" name="フローチャート: 判断 921"/>
        <xdr:cNvSpPr/>
      </xdr:nvSpPr>
      <xdr:spPr>
        <a:xfrm>
          <a:off x="18605500" y="1647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94</xdr:row>
      <xdr:rowOff>130827</xdr:rowOff>
    </xdr:from>
    <xdr:ext cx="313932" cy="259045"/>
    <xdr:sp macro="" textlink="">
      <xdr:nvSpPr>
        <xdr:cNvPr id="923" name="テキスト ボックス 922"/>
        <xdr:cNvSpPr txBox="1"/>
      </xdr:nvSpPr>
      <xdr:spPr>
        <a:xfrm>
          <a:off x="18499333" y="16247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9" name="楕円 928"/>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105427</xdr:rowOff>
    </xdr:from>
    <xdr:ext cx="249299" cy="259045"/>
    <xdr:sp macro="" textlink="">
      <xdr:nvSpPr>
        <xdr:cNvPr id="930" name="前年度繰上充用金該当値テキスト"/>
        <xdr:cNvSpPr txBox="1"/>
      </xdr:nvSpPr>
      <xdr:spPr>
        <a:xfrm>
          <a:off x="22212300" y="16907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1" name="楕円 930"/>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2" name="テキスト ボックス 931"/>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3" name="楕円 932"/>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4" name="テキスト ボックス 933"/>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5" name="楕円 934"/>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6" name="テキスト ボックス 935"/>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7" name="楕円 936"/>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8" name="テキスト ボックス 937"/>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住民一人当たりのコスト</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　人件費については、職員人件費、退職金の減などにより減少傾向にある。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物件費については、光熱水費、観光施設賃金の減などにより、前年度に比べ減少した。</a:t>
          </a:r>
        </a:p>
        <a:p>
          <a:r>
            <a:rPr kumimoji="1" lang="ja-JP" altLang="en-US" sz="1300">
              <a:latin typeface="ＭＳ Ｐゴシック" panose="020B0600070205080204" pitchFamily="50" charset="-128"/>
              <a:ea typeface="ＭＳ Ｐゴシック" panose="020B0600070205080204" pitchFamily="50" charset="-128"/>
            </a:rPr>
            <a:t>　扶助費については、年金生活者等支援臨時福祉給付金の減などにより、前年度に比べ減少した。</a:t>
          </a:r>
        </a:p>
        <a:p>
          <a:r>
            <a:rPr kumimoji="1" lang="ja-JP" altLang="en-US" sz="1300">
              <a:latin typeface="ＭＳ Ｐゴシック" panose="020B0600070205080204" pitchFamily="50" charset="-128"/>
              <a:ea typeface="ＭＳ Ｐゴシック" panose="020B0600070205080204" pitchFamily="50" charset="-128"/>
            </a:rPr>
            <a:t>　普通建設事業（うち更新整備）については、大規模普通建設事業の実施が重なったために、前年度と比べ増加した。　</a:t>
          </a:r>
        </a:p>
        <a:p>
          <a:r>
            <a:rPr kumimoji="1" lang="ja-JP" altLang="en-US" sz="1300">
              <a:latin typeface="ＭＳ Ｐゴシック" panose="020B0600070205080204" pitchFamily="50" charset="-128"/>
              <a:ea typeface="ＭＳ Ｐゴシック" panose="020B0600070205080204" pitchFamily="50" charset="-128"/>
            </a:rPr>
            <a:t>　補助費等については、産業団地分譲促進補助、国庫支出返納金の減などにより、前年度と比べて減少した。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岡山県美作市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28,292
28,002
429.29
22,417,292
21,474,770
921,206
13,622,811
26,424,276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22.3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56642</xdr:rowOff>
    </xdr:from>
    <xdr:to>
      <xdr:col>24</xdr:col>
      <xdr:colOff>62865</xdr:colOff>
      <xdr:row>38</xdr:row>
      <xdr:rowOff>14732</xdr:rowOff>
    </xdr:to>
    <xdr:cxnSp macro="">
      <xdr:nvCxnSpPr>
        <xdr:cNvPr id="56" name="直線コネクタ 55"/>
        <xdr:cNvCxnSpPr/>
      </xdr:nvCxnSpPr>
      <xdr:spPr>
        <a:xfrm flipV="1">
          <a:off x="4633595" y="5371592"/>
          <a:ext cx="127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18559</xdr:rowOff>
    </xdr:from>
    <xdr:ext cx="469744" cy="259045"/>
    <xdr:sp macro="" textlink="">
      <xdr:nvSpPr>
        <xdr:cNvPr id="57" name="議会費最小値テキスト"/>
        <xdr:cNvSpPr txBox="1"/>
      </xdr:nvSpPr>
      <xdr:spPr>
        <a:xfrm>
          <a:off x="4686300" y="653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14732</xdr:rowOff>
    </xdr:from>
    <xdr:to>
      <xdr:col>24</xdr:col>
      <xdr:colOff>152400</xdr:colOff>
      <xdr:row>38</xdr:row>
      <xdr:rowOff>14732</xdr:rowOff>
    </xdr:to>
    <xdr:cxnSp macro="">
      <xdr:nvCxnSpPr>
        <xdr:cNvPr id="58" name="直線コネクタ 57"/>
        <xdr:cNvCxnSpPr/>
      </xdr:nvCxnSpPr>
      <xdr:spPr>
        <a:xfrm>
          <a:off x="4546600" y="652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3319</xdr:rowOff>
    </xdr:from>
    <xdr:ext cx="469744" cy="259045"/>
    <xdr:sp macro="" textlink="">
      <xdr:nvSpPr>
        <xdr:cNvPr id="59" name="議会費最大値テキスト"/>
        <xdr:cNvSpPr txBox="1"/>
      </xdr:nvSpPr>
      <xdr:spPr>
        <a:xfrm>
          <a:off x="4686300" y="514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56642</xdr:rowOff>
    </xdr:from>
    <xdr:to>
      <xdr:col>24</xdr:col>
      <xdr:colOff>152400</xdr:colOff>
      <xdr:row>31</xdr:row>
      <xdr:rowOff>56642</xdr:rowOff>
    </xdr:to>
    <xdr:cxnSp macro="">
      <xdr:nvCxnSpPr>
        <xdr:cNvPr id="60" name="直線コネクタ 59"/>
        <xdr:cNvCxnSpPr/>
      </xdr:nvCxnSpPr>
      <xdr:spPr>
        <a:xfrm>
          <a:off x="4546600" y="5371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107315</xdr:rowOff>
    </xdr:from>
    <xdr:to>
      <xdr:col>24</xdr:col>
      <xdr:colOff>63500</xdr:colOff>
      <xdr:row>34</xdr:row>
      <xdr:rowOff>117602</xdr:rowOff>
    </xdr:to>
    <xdr:cxnSp macro="">
      <xdr:nvCxnSpPr>
        <xdr:cNvPr id="61" name="直線コネクタ 60"/>
        <xdr:cNvCxnSpPr/>
      </xdr:nvCxnSpPr>
      <xdr:spPr>
        <a:xfrm flipV="1">
          <a:off x="3797300" y="5936615"/>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117238</xdr:rowOff>
    </xdr:from>
    <xdr:ext cx="469744" cy="259045"/>
    <xdr:sp macro="" textlink="">
      <xdr:nvSpPr>
        <xdr:cNvPr id="62" name="議会費平均値テキスト"/>
        <xdr:cNvSpPr txBox="1"/>
      </xdr:nvSpPr>
      <xdr:spPr>
        <a:xfrm>
          <a:off x="4686300" y="611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138811</xdr:rowOff>
    </xdr:from>
    <xdr:to>
      <xdr:col>24</xdr:col>
      <xdr:colOff>114300</xdr:colOff>
      <xdr:row>36</xdr:row>
      <xdr:rowOff>68961</xdr:rowOff>
    </xdr:to>
    <xdr:sp macro="" textlink="">
      <xdr:nvSpPr>
        <xdr:cNvPr id="63" name="フローチャート: 判断 62"/>
        <xdr:cNvSpPr/>
      </xdr:nvSpPr>
      <xdr:spPr>
        <a:xfrm>
          <a:off x="45847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23685</xdr:rowOff>
    </xdr:from>
    <xdr:to>
      <xdr:col>19</xdr:col>
      <xdr:colOff>177800</xdr:colOff>
      <xdr:row>34</xdr:row>
      <xdr:rowOff>117602</xdr:rowOff>
    </xdr:to>
    <xdr:cxnSp macro="">
      <xdr:nvCxnSpPr>
        <xdr:cNvPr id="64" name="直線コネクタ 63"/>
        <xdr:cNvCxnSpPr/>
      </xdr:nvCxnSpPr>
      <xdr:spPr>
        <a:xfrm>
          <a:off x="2908300" y="5852985"/>
          <a:ext cx="889000" cy="9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139573</xdr:rowOff>
    </xdr:from>
    <xdr:to>
      <xdr:col>20</xdr:col>
      <xdr:colOff>38100</xdr:colOff>
      <xdr:row>36</xdr:row>
      <xdr:rowOff>69723</xdr:rowOff>
    </xdr:to>
    <xdr:sp macro="" textlink="">
      <xdr:nvSpPr>
        <xdr:cNvPr id="65" name="フローチャート: 判断 64"/>
        <xdr:cNvSpPr/>
      </xdr:nvSpPr>
      <xdr:spPr>
        <a:xfrm>
          <a:off x="3746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60850</xdr:rowOff>
    </xdr:from>
    <xdr:ext cx="469744" cy="259045"/>
    <xdr:sp macro="" textlink="">
      <xdr:nvSpPr>
        <xdr:cNvPr id="66" name="テキスト ボックス 65"/>
        <xdr:cNvSpPr txBox="1"/>
      </xdr:nvSpPr>
      <xdr:spPr>
        <a:xfrm>
          <a:off x="3562428"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23685</xdr:rowOff>
    </xdr:from>
    <xdr:to>
      <xdr:col>15</xdr:col>
      <xdr:colOff>50800</xdr:colOff>
      <xdr:row>34</xdr:row>
      <xdr:rowOff>170561</xdr:rowOff>
    </xdr:to>
    <xdr:cxnSp macro="">
      <xdr:nvCxnSpPr>
        <xdr:cNvPr id="67" name="直線コネクタ 66"/>
        <xdr:cNvCxnSpPr/>
      </xdr:nvCxnSpPr>
      <xdr:spPr>
        <a:xfrm flipV="1">
          <a:off x="2019300" y="5852985"/>
          <a:ext cx="889000" cy="14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99712</xdr:rowOff>
    </xdr:from>
    <xdr:ext cx="469744" cy="259045"/>
    <xdr:sp macro="" textlink="">
      <xdr:nvSpPr>
        <xdr:cNvPr id="69" name="テキスト ボックス 68"/>
        <xdr:cNvSpPr txBox="1"/>
      </xdr:nvSpPr>
      <xdr:spPr>
        <a:xfrm>
          <a:off x="2673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170561</xdr:rowOff>
    </xdr:from>
    <xdr:to>
      <xdr:col>10</xdr:col>
      <xdr:colOff>114300</xdr:colOff>
      <xdr:row>35</xdr:row>
      <xdr:rowOff>1207</xdr:rowOff>
    </xdr:to>
    <xdr:cxnSp macro="">
      <xdr:nvCxnSpPr>
        <xdr:cNvPr id="70" name="直線コネクタ 69"/>
        <xdr:cNvCxnSpPr/>
      </xdr:nvCxnSpPr>
      <xdr:spPr>
        <a:xfrm flipV="1">
          <a:off x="1130300" y="5999861"/>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144670</xdr:rowOff>
    </xdr:from>
    <xdr:ext cx="469744" cy="259045"/>
    <xdr:sp macro="" textlink="">
      <xdr:nvSpPr>
        <xdr:cNvPr id="72" name="テキスト ボックス 71"/>
        <xdr:cNvSpPr txBox="1"/>
      </xdr:nvSpPr>
      <xdr:spPr>
        <a:xfrm>
          <a:off x="1784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158386</xdr:rowOff>
    </xdr:from>
    <xdr:ext cx="469744" cy="259045"/>
    <xdr:sp macro="" textlink="">
      <xdr:nvSpPr>
        <xdr:cNvPr id="74" name="テキスト ボックス 73"/>
        <xdr:cNvSpPr txBox="1"/>
      </xdr:nvSpPr>
      <xdr:spPr>
        <a:xfrm>
          <a:off x="895428"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56515</xdr:rowOff>
    </xdr:from>
    <xdr:to>
      <xdr:col>24</xdr:col>
      <xdr:colOff>114300</xdr:colOff>
      <xdr:row>34</xdr:row>
      <xdr:rowOff>158115</xdr:rowOff>
    </xdr:to>
    <xdr:sp macro="" textlink="">
      <xdr:nvSpPr>
        <xdr:cNvPr id="80" name="楕円 79"/>
        <xdr:cNvSpPr/>
      </xdr:nvSpPr>
      <xdr:spPr>
        <a:xfrm>
          <a:off x="4584700" y="588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79392</xdr:rowOff>
    </xdr:from>
    <xdr:ext cx="469744" cy="259045"/>
    <xdr:sp macro="" textlink="">
      <xdr:nvSpPr>
        <xdr:cNvPr id="81" name="議会費該当値テキスト"/>
        <xdr:cNvSpPr txBox="1"/>
      </xdr:nvSpPr>
      <xdr:spPr>
        <a:xfrm>
          <a:off x="4686300" y="573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66802</xdr:rowOff>
    </xdr:from>
    <xdr:to>
      <xdr:col>20</xdr:col>
      <xdr:colOff>38100</xdr:colOff>
      <xdr:row>34</xdr:row>
      <xdr:rowOff>168402</xdr:rowOff>
    </xdr:to>
    <xdr:sp macro="" textlink="">
      <xdr:nvSpPr>
        <xdr:cNvPr id="82" name="楕円 81"/>
        <xdr:cNvSpPr/>
      </xdr:nvSpPr>
      <xdr:spPr>
        <a:xfrm>
          <a:off x="3746500" y="589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13479</xdr:rowOff>
    </xdr:from>
    <xdr:ext cx="469744" cy="259045"/>
    <xdr:sp macro="" textlink="">
      <xdr:nvSpPr>
        <xdr:cNvPr id="83" name="テキスト ボックス 82"/>
        <xdr:cNvSpPr txBox="1"/>
      </xdr:nvSpPr>
      <xdr:spPr>
        <a:xfrm>
          <a:off x="3562428" y="567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144335</xdr:rowOff>
    </xdr:from>
    <xdr:to>
      <xdr:col>15</xdr:col>
      <xdr:colOff>101600</xdr:colOff>
      <xdr:row>34</xdr:row>
      <xdr:rowOff>74485</xdr:rowOff>
    </xdr:to>
    <xdr:sp macro="" textlink="">
      <xdr:nvSpPr>
        <xdr:cNvPr id="84" name="楕円 83"/>
        <xdr:cNvSpPr/>
      </xdr:nvSpPr>
      <xdr:spPr>
        <a:xfrm>
          <a:off x="2857500" y="58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91012</xdr:rowOff>
    </xdr:from>
    <xdr:ext cx="469744" cy="259045"/>
    <xdr:sp macro="" textlink="">
      <xdr:nvSpPr>
        <xdr:cNvPr id="85" name="テキスト ボックス 84"/>
        <xdr:cNvSpPr txBox="1"/>
      </xdr:nvSpPr>
      <xdr:spPr>
        <a:xfrm>
          <a:off x="2673428" y="5577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119761</xdr:rowOff>
    </xdr:from>
    <xdr:to>
      <xdr:col>10</xdr:col>
      <xdr:colOff>165100</xdr:colOff>
      <xdr:row>35</xdr:row>
      <xdr:rowOff>49911</xdr:rowOff>
    </xdr:to>
    <xdr:sp macro="" textlink="">
      <xdr:nvSpPr>
        <xdr:cNvPr id="86" name="楕円 85"/>
        <xdr:cNvSpPr/>
      </xdr:nvSpPr>
      <xdr:spPr>
        <a:xfrm>
          <a:off x="1968500" y="594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66438</xdr:rowOff>
    </xdr:from>
    <xdr:ext cx="469744" cy="259045"/>
    <xdr:sp macro="" textlink="">
      <xdr:nvSpPr>
        <xdr:cNvPr id="87" name="テキスト ボックス 86"/>
        <xdr:cNvSpPr txBox="1"/>
      </xdr:nvSpPr>
      <xdr:spPr>
        <a:xfrm>
          <a:off x="1784428" y="572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121857</xdr:rowOff>
    </xdr:from>
    <xdr:to>
      <xdr:col>6</xdr:col>
      <xdr:colOff>38100</xdr:colOff>
      <xdr:row>35</xdr:row>
      <xdr:rowOff>52007</xdr:rowOff>
    </xdr:to>
    <xdr:sp macro="" textlink="">
      <xdr:nvSpPr>
        <xdr:cNvPr id="88" name="楕円 87"/>
        <xdr:cNvSpPr/>
      </xdr:nvSpPr>
      <xdr:spPr>
        <a:xfrm>
          <a:off x="1079500" y="595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68534</xdr:rowOff>
    </xdr:from>
    <xdr:ext cx="469744" cy="259045"/>
    <xdr:sp macro="" textlink="">
      <xdr:nvSpPr>
        <xdr:cNvPr id="89" name="テキスト ボックス 88"/>
        <xdr:cNvSpPr txBox="1"/>
      </xdr:nvSpPr>
      <xdr:spPr>
        <a:xfrm>
          <a:off x="895428" y="572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155604</xdr:rowOff>
    </xdr:from>
    <xdr:to>
      <xdr:col>24</xdr:col>
      <xdr:colOff>62865</xdr:colOff>
      <xdr:row>59</xdr:row>
      <xdr:rowOff>9382</xdr:rowOff>
    </xdr:to>
    <xdr:cxnSp macro="">
      <xdr:nvCxnSpPr>
        <xdr:cNvPr id="113" name="直線コネクタ 112"/>
        <xdr:cNvCxnSpPr/>
      </xdr:nvCxnSpPr>
      <xdr:spPr>
        <a:xfrm flipV="1">
          <a:off x="4633595" y="8728104"/>
          <a:ext cx="1270" cy="1396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32067</xdr:rowOff>
    </xdr:from>
    <xdr:ext cx="534377" cy="259045"/>
    <xdr:sp macro="" textlink="">
      <xdr:nvSpPr>
        <xdr:cNvPr id="114" name="総務費最小値テキスト"/>
        <xdr:cNvSpPr txBox="1"/>
      </xdr:nvSpPr>
      <xdr:spPr>
        <a:xfrm>
          <a:off x="4686300" y="1014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9382</xdr:rowOff>
    </xdr:from>
    <xdr:to>
      <xdr:col>24</xdr:col>
      <xdr:colOff>152400</xdr:colOff>
      <xdr:row>59</xdr:row>
      <xdr:rowOff>9382</xdr:rowOff>
    </xdr:to>
    <xdr:cxnSp macro="">
      <xdr:nvCxnSpPr>
        <xdr:cNvPr id="115" name="直線コネクタ 114"/>
        <xdr:cNvCxnSpPr/>
      </xdr:nvCxnSpPr>
      <xdr:spPr>
        <a:xfrm>
          <a:off x="4546600" y="101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102281</xdr:rowOff>
    </xdr:from>
    <xdr:ext cx="690189" cy="259045"/>
    <xdr:sp macro="" textlink="">
      <xdr:nvSpPr>
        <xdr:cNvPr id="116" name="総務費最大値テキスト"/>
        <xdr:cNvSpPr txBox="1"/>
      </xdr:nvSpPr>
      <xdr:spPr>
        <a:xfrm>
          <a:off x="4686300" y="8503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155604</xdr:rowOff>
    </xdr:from>
    <xdr:to>
      <xdr:col>24</xdr:col>
      <xdr:colOff>152400</xdr:colOff>
      <xdr:row>50</xdr:row>
      <xdr:rowOff>155604</xdr:rowOff>
    </xdr:to>
    <xdr:cxnSp macro="">
      <xdr:nvCxnSpPr>
        <xdr:cNvPr id="117" name="直線コネクタ 116"/>
        <xdr:cNvCxnSpPr/>
      </xdr:nvCxnSpPr>
      <xdr:spPr>
        <a:xfrm>
          <a:off x="4546600" y="8728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118505</xdr:rowOff>
    </xdr:from>
    <xdr:to>
      <xdr:col>24</xdr:col>
      <xdr:colOff>63500</xdr:colOff>
      <xdr:row>58</xdr:row>
      <xdr:rowOff>150685</xdr:rowOff>
    </xdr:to>
    <xdr:cxnSp macro="">
      <xdr:nvCxnSpPr>
        <xdr:cNvPr id="118" name="直線コネクタ 117"/>
        <xdr:cNvCxnSpPr/>
      </xdr:nvCxnSpPr>
      <xdr:spPr>
        <a:xfrm flipV="1">
          <a:off x="3797300" y="10062605"/>
          <a:ext cx="838200" cy="3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76516</xdr:rowOff>
    </xdr:from>
    <xdr:ext cx="534377" cy="259045"/>
    <xdr:sp macro="" textlink="">
      <xdr:nvSpPr>
        <xdr:cNvPr id="119" name="総務費平均値テキスト"/>
        <xdr:cNvSpPr txBox="1"/>
      </xdr:nvSpPr>
      <xdr:spPr>
        <a:xfrm>
          <a:off x="4686300" y="10020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98089</xdr:rowOff>
    </xdr:from>
    <xdr:to>
      <xdr:col>24</xdr:col>
      <xdr:colOff>114300</xdr:colOff>
      <xdr:row>59</xdr:row>
      <xdr:rowOff>28239</xdr:rowOff>
    </xdr:to>
    <xdr:sp macro="" textlink="">
      <xdr:nvSpPr>
        <xdr:cNvPr id="120" name="フローチャート: 判断 119"/>
        <xdr:cNvSpPr/>
      </xdr:nvSpPr>
      <xdr:spPr>
        <a:xfrm>
          <a:off x="4584700" y="1004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138474</xdr:rowOff>
    </xdr:from>
    <xdr:to>
      <xdr:col>19</xdr:col>
      <xdr:colOff>177800</xdr:colOff>
      <xdr:row>58</xdr:row>
      <xdr:rowOff>150685</xdr:rowOff>
    </xdr:to>
    <xdr:cxnSp macro="">
      <xdr:nvCxnSpPr>
        <xdr:cNvPr id="121" name="直線コネクタ 120"/>
        <xdr:cNvCxnSpPr/>
      </xdr:nvCxnSpPr>
      <xdr:spPr>
        <a:xfrm>
          <a:off x="2908300" y="10082574"/>
          <a:ext cx="889000" cy="1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98494</xdr:rowOff>
    </xdr:from>
    <xdr:to>
      <xdr:col>20</xdr:col>
      <xdr:colOff>38100</xdr:colOff>
      <xdr:row>59</xdr:row>
      <xdr:rowOff>28644</xdr:rowOff>
    </xdr:to>
    <xdr:sp macro="" textlink="">
      <xdr:nvSpPr>
        <xdr:cNvPr id="122" name="フローチャート: 判断 121"/>
        <xdr:cNvSpPr/>
      </xdr:nvSpPr>
      <xdr:spPr>
        <a:xfrm>
          <a:off x="3746500" y="1004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45171</xdr:rowOff>
    </xdr:from>
    <xdr:ext cx="534377" cy="259045"/>
    <xdr:sp macro="" textlink="">
      <xdr:nvSpPr>
        <xdr:cNvPr id="123" name="テキスト ボックス 122"/>
        <xdr:cNvSpPr txBox="1"/>
      </xdr:nvSpPr>
      <xdr:spPr>
        <a:xfrm>
          <a:off x="3530111" y="981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138474</xdr:rowOff>
    </xdr:from>
    <xdr:to>
      <xdr:col>15</xdr:col>
      <xdr:colOff>50800</xdr:colOff>
      <xdr:row>58</xdr:row>
      <xdr:rowOff>140181</xdr:rowOff>
    </xdr:to>
    <xdr:cxnSp macro="">
      <xdr:nvCxnSpPr>
        <xdr:cNvPr id="124" name="直線コネクタ 123"/>
        <xdr:cNvCxnSpPr/>
      </xdr:nvCxnSpPr>
      <xdr:spPr>
        <a:xfrm flipV="1">
          <a:off x="2019300" y="10082574"/>
          <a:ext cx="889000" cy="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102215</xdr:rowOff>
    </xdr:from>
    <xdr:to>
      <xdr:col>15</xdr:col>
      <xdr:colOff>101600</xdr:colOff>
      <xdr:row>59</xdr:row>
      <xdr:rowOff>32365</xdr:rowOff>
    </xdr:to>
    <xdr:sp macro="" textlink="">
      <xdr:nvSpPr>
        <xdr:cNvPr id="125" name="フローチャート: 判断 124"/>
        <xdr:cNvSpPr/>
      </xdr:nvSpPr>
      <xdr:spPr>
        <a:xfrm>
          <a:off x="2857500" y="1004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23492</xdr:rowOff>
    </xdr:from>
    <xdr:ext cx="534377" cy="259045"/>
    <xdr:sp macro="" textlink="">
      <xdr:nvSpPr>
        <xdr:cNvPr id="126" name="テキスト ボックス 125"/>
        <xdr:cNvSpPr txBox="1"/>
      </xdr:nvSpPr>
      <xdr:spPr>
        <a:xfrm>
          <a:off x="2641111" y="1013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140181</xdr:rowOff>
    </xdr:from>
    <xdr:to>
      <xdr:col>10</xdr:col>
      <xdr:colOff>114300</xdr:colOff>
      <xdr:row>58</xdr:row>
      <xdr:rowOff>142788</xdr:rowOff>
    </xdr:to>
    <xdr:cxnSp macro="">
      <xdr:nvCxnSpPr>
        <xdr:cNvPr id="127" name="直線コネクタ 126"/>
        <xdr:cNvCxnSpPr/>
      </xdr:nvCxnSpPr>
      <xdr:spPr>
        <a:xfrm flipV="1">
          <a:off x="1130300" y="10084281"/>
          <a:ext cx="889000" cy="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96741</xdr:rowOff>
    </xdr:from>
    <xdr:to>
      <xdr:col>10</xdr:col>
      <xdr:colOff>165100</xdr:colOff>
      <xdr:row>59</xdr:row>
      <xdr:rowOff>26891</xdr:rowOff>
    </xdr:to>
    <xdr:sp macro="" textlink="">
      <xdr:nvSpPr>
        <xdr:cNvPr id="128" name="フローチャート: 判断 127"/>
        <xdr:cNvSpPr/>
      </xdr:nvSpPr>
      <xdr:spPr>
        <a:xfrm>
          <a:off x="1968500" y="1004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18018</xdr:rowOff>
    </xdr:from>
    <xdr:ext cx="534377" cy="259045"/>
    <xdr:sp macro="" textlink="">
      <xdr:nvSpPr>
        <xdr:cNvPr id="129" name="テキスト ボックス 128"/>
        <xdr:cNvSpPr txBox="1"/>
      </xdr:nvSpPr>
      <xdr:spPr>
        <a:xfrm>
          <a:off x="1752111" y="1013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101729</xdr:rowOff>
    </xdr:from>
    <xdr:to>
      <xdr:col>6</xdr:col>
      <xdr:colOff>38100</xdr:colOff>
      <xdr:row>59</xdr:row>
      <xdr:rowOff>31879</xdr:rowOff>
    </xdr:to>
    <xdr:sp macro="" textlink="">
      <xdr:nvSpPr>
        <xdr:cNvPr id="130" name="フローチャート: 判断 129"/>
        <xdr:cNvSpPr/>
      </xdr:nvSpPr>
      <xdr:spPr>
        <a:xfrm>
          <a:off x="1079500" y="1004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23006</xdr:rowOff>
    </xdr:from>
    <xdr:ext cx="534377" cy="259045"/>
    <xdr:sp macro="" textlink="">
      <xdr:nvSpPr>
        <xdr:cNvPr id="131" name="テキスト ボックス 130"/>
        <xdr:cNvSpPr txBox="1"/>
      </xdr:nvSpPr>
      <xdr:spPr>
        <a:xfrm>
          <a:off x="863111" y="1013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67705</xdr:rowOff>
    </xdr:from>
    <xdr:to>
      <xdr:col>24</xdr:col>
      <xdr:colOff>114300</xdr:colOff>
      <xdr:row>58</xdr:row>
      <xdr:rowOff>169305</xdr:rowOff>
    </xdr:to>
    <xdr:sp macro="" textlink="">
      <xdr:nvSpPr>
        <xdr:cNvPr id="137" name="楕円 136"/>
        <xdr:cNvSpPr/>
      </xdr:nvSpPr>
      <xdr:spPr>
        <a:xfrm>
          <a:off x="4584700" y="1001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27082</xdr:rowOff>
    </xdr:from>
    <xdr:ext cx="599010" cy="259045"/>
    <xdr:sp macro="" textlink="">
      <xdr:nvSpPr>
        <xdr:cNvPr id="138" name="総務費該当値テキスト"/>
        <xdr:cNvSpPr txBox="1"/>
      </xdr:nvSpPr>
      <xdr:spPr>
        <a:xfrm>
          <a:off x="4686300" y="9799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99885</xdr:rowOff>
    </xdr:from>
    <xdr:to>
      <xdr:col>20</xdr:col>
      <xdr:colOff>38100</xdr:colOff>
      <xdr:row>59</xdr:row>
      <xdr:rowOff>30035</xdr:rowOff>
    </xdr:to>
    <xdr:sp macro="" textlink="">
      <xdr:nvSpPr>
        <xdr:cNvPr id="139" name="楕円 138"/>
        <xdr:cNvSpPr/>
      </xdr:nvSpPr>
      <xdr:spPr>
        <a:xfrm>
          <a:off x="3746500" y="1004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21162</xdr:rowOff>
    </xdr:from>
    <xdr:ext cx="534377" cy="259045"/>
    <xdr:sp macro="" textlink="">
      <xdr:nvSpPr>
        <xdr:cNvPr id="140" name="テキスト ボックス 139"/>
        <xdr:cNvSpPr txBox="1"/>
      </xdr:nvSpPr>
      <xdr:spPr>
        <a:xfrm>
          <a:off x="3530111" y="1013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87674</xdr:rowOff>
    </xdr:from>
    <xdr:to>
      <xdr:col>15</xdr:col>
      <xdr:colOff>101600</xdr:colOff>
      <xdr:row>59</xdr:row>
      <xdr:rowOff>17824</xdr:rowOff>
    </xdr:to>
    <xdr:sp macro="" textlink="">
      <xdr:nvSpPr>
        <xdr:cNvPr id="141" name="楕円 140"/>
        <xdr:cNvSpPr/>
      </xdr:nvSpPr>
      <xdr:spPr>
        <a:xfrm>
          <a:off x="2857500" y="1003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34351</xdr:rowOff>
    </xdr:from>
    <xdr:ext cx="599010" cy="259045"/>
    <xdr:sp macro="" textlink="">
      <xdr:nvSpPr>
        <xdr:cNvPr id="142" name="テキスト ボックス 141"/>
        <xdr:cNvSpPr txBox="1"/>
      </xdr:nvSpPr>
      <xdr:spPr>
        <a:xfrm>
          <a:off x="2608795" y="9807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89381</xdr:rowOff>
    </xdr:from>
    <xdr:to>
      <xdr:col>10</xdr:col>
      <xdr:colOff>165100</xdr:colOff>
      <xdr:row>59</xdr:row>
      <xdr:rowOff>19531</xdr:rowOff>
    </xdr:to>
    <xdr:sp macro="" textlink="">
      <xdr:nvSpPr>
        <xdr:cNvPr id="143" name="楕円 142"/>
        <xdr:cNvSpPr/>
      </xdr:nvSpPr>
      <xdr:spPr>
        <a:xfrm>
          <a:off x="1968500" y="1003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36058</xdr:rowOff>
    </xdr:from>
    <xdr:ext cx="534377" cy="259045"/>
    <xdr:sp macro="" textlink="">
      <xdr:nvSpPr>
        <xdr:cNvPr id="144" name="テキスト ボックス 143"/>
        <xdr:cNvSpPr txBox="1"/>
      </xdr:nvSpPr>
      <xdr:spPr>
        <a:xfrm>
          <a:off x="1752111" y="980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91988</xdr:rowOff>
    </xdr:from>
    <xdr:to>
      <xdr:col>6</xdr:col>
      <xdr:colOff>38100</xdr:colOff>
      <xdr:row>59</xdr:row>
      <xdr:rowOff>22138</xdr:rowOff>
    </xdr:to>
    <xdr:sp macro="" textlink="">
      <xdr:nvSpPr>
        <xdr:cNvPr id="145" name="楕円 144"/>
        <xdr:cNvSpPr/>
      </xdr:nvSpPr>
      <xdr:spPr>
        <a:xfrm>
          <a:off x="1079500" y="1003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38665</xdr:rowOff>
    </xdr:from>
    <xdr:ext cx="534377" cy="259045"/>
    <xdr:sp macro="" textlink="">
      <xdr:nvSpPr>
        <xdr:cNvPr id="146" name="テキスト ボックス 145"/>
        <xdr:cNvSpPr txBox="1"/>
      </xdr:nvSpPr>
      <xdr:spPr>
        <a:xfrm>
          <a:off x="863111" y="981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55766</xdr:rowOff>
    </xdr:from>
    <xdr:to>
      <xdr:col>24</xdr:col>
      <xdr:colOff>62865</xdr:colOff>
      <xdr:row>79</xdr:row>
      <xdr:rowOff>79108</xdr:rowOff>
    </xdr:to>
    <xdr:cxnSp macro="">
      <xdr:nvCxnSpPr>
        <xdr:cNvPr id="171" name="直線コネクタ 170"/>
        <xdr:cNvCxnSpPr/>
      </xdr:nvCxnSpPr>
      <xdr:spPr>
        <a:xfrm flipV="1">
          <a:off x="4633595" y="12228716"/>
          <a:ext cx="1270" cy="1394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82935</xdr:rowOff>
    </xdr:from>
    <xdr:ext cx="599010" cy="259045"/>
    <xdr:sp macro="" textlink="">
      <xdr:nvSpPr>
        <xdr:cNvPr id="172" name="民生費最小値テキスト"/>
        <xdr:cNvSpPr txBox="1"/>
      </xdr:nvSpPr>
      <xdr:spPr>
        <a:xfrm>
          <a:off x="4686300" y="1362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79108</xdr:rowOff>
    </xdr:from>
    <xdr:to>
      <xdr:col>24</xdr:col>
      <xdr:colOff>152400</xdr:colOff>
      <xdr:row>79</xdr:row>
      <xdr:rowOff>79108</xdr:rowOff>
    </xdr:to>
    <xdr:cxnSp macro="">
      <xdr:nvCxnSpPr>
        <xdr:cNvPr id="173" name="直線コネクタ 172"/>
        <xdr:cNvCxnSpPr/>
      </xdr:nvCxnSpPr>
      <xdr:spPr>
        <a:xfrm>
          <a:off x="4546600" y="1362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2443</xdr:rowOff>
    </xdr:from>
    <xdr:ext cx="599010" cy="259045"/>
    <xdr:sp macro="" textlink="">
      <xdr:nvSpPr>
        <xdr:cNvPr id="174" name="民生費最大値テキスト"/>
        <xdr:cNvSpPr txBox="1"/>
      </xdr:nvSpPr>
      <xdr:spPr>
        <a:xfrm>
          <a:off x="4686300" y="1200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55766</xdr:rowOff>
    </xdr:from>
    <xdr:to>
      <xdr:col>24</xdr:col>
      <xdr:colOff>152400</xdr:colOff>
      <xdr:row>71</xdr:row>
      <xdr:rowOff>55766</xdr:rowOff>
    </xdr:to>
    <xdr:cxnSp macro="">
      <xdr:nvCxnSpPr>
        <xdr:cNvPr id="175" name="直線コネクタ 174"/>
        <xdr:cNvCxnSpPr/>
      </xdr:nvCxnSpPr>
      <xdr:spPr>
        <a:xfrm>
          <a:off x="4546600" y="1222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134062</xdr:rowOff>
    </xdr:from>
    <xdr:to>
      <xdr:col>24</xdr:col>
      <xdr:colOff>63500</xdr:colOff>
      <xdr:row>74</xdr:row>
      <xdr:rowOff>167525</xdr:rowOff>
    </xdr:to>
    <xdr:cxnSp macro="">
      <xdr:nvCxnSpPr>
        <xdr:cNvPr id="176" name="直線コネクタ 175"/>
        <xdr:cNvCxnSpPr/>
      </xdr:nvCxnSpPr>
      <xdr:spPr>
        <a:xfrm flipV="1">
          <a:off x="3797300" y="12821362"/>
          <a:ext cx="838200" cy="3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142663</xdr:rowOff>
    </xdr:from>
    <xdr:ext cx="599010" cy="259045"/>
    <xdr:sp macro="" textlink="">
      <xdr:nvSpPr>
        <xdr:cNvPr id="177" name="民生費平均値テキスト"/>
        <xdr:cNvSpPr txBox="1"/>
      </xdr:nvSpPr>
      <xdr:spPr>
        <a:xfrm>
          <a:off x="4686300" y="130014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164236</xdr:rowOff>
    </xdr:from>
    <xdr:to>
      <xdr:col>24</xdr:col>
      <xdr:colOff>114300</xdr:colOff>
      <xdr:row>76</xdr:row>
      <xdr:rowOff>94386</xdr:rowOff>
    </xdr:to>
    <xdr:sp macro="" textlink="">
      <xdr:nvSpPr>
        <xdr:cNvPr id="178" name="フローチャート: 判断 177"/>
        <xdr:cNvSpPr/>
      </xdr:nvSpPr>
      <xdr:spPr>
        <a:xfrm>
          <a:off x="4584700" y="130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167525</xdr:rowOff>
    </xdr:from>
    <xdr:to>
      <xdr:col>19</xdr:col>
      <xdr:colOff>177800</xdr:colOff>
      <xdr:row>75</xdr:row>
      <xdr:rowOff>115545</xdr:rowOff>
    </xdr:to>
    <xdr:cxnSp macro="">
      <xdr:nvCxnSpPr>
        <xdr:cNvPr id="179" name="直線コネクタ 178"/>
        <xdr:cNvCxnSpPr/>
      </xdr:nvCxnSpPr>
      <xdr:spPr>
        <a:xfrm flipV="1">
          <a:off x="2908300" y="12854825"/>
          <a:ext cx="889000" cy="11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166066</xdr:rowOff>
    </xdr:from>
    <xdr:to>
      <xdr:col>20</xdr:col>
      <xdr:colOff>38100</xdr:colOff>
      <xdr:row>76</xdr:row>
      <xdr:rowOff>96216</xdr:rowOff>
    </xdr:to>
    <xdr:sp macro="" textlink="">
      <xdr:nvSpPr>
        <xdr:cNvPr id="180" name="フローチャート: 判断 179"/>
        <xdr:cNvSpPr/>
      </xdr:nvSpPr>
      <xdr:spPr>
        <a:xfrm>
          <a:off x="37465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87343</xdr:rowOff>
    </xdr:from>
    <xdr:ext cx="599010" cy="259045"/>
    <xdr:sp macro="" textlink="">
      <xdr:nvSpPr>
        <xdr:cNvPr id="181" name="テキスト ボックス 180"/>
        <xdr:cNvSpPr txBox="1"/>
      </xdr:nvSpPr>
      <xdr:spPr>
        <a:xfrm>
          <a:off x="3497795" y="13117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115545</xdr:rowOff>
    </xdr:from>
    <xdr:to>
      <xdr:col>15</xdr:col>
      <xdr:colOff>50800</xdr:colOff>
      <xdr:row>76</xdr:row>
      <xdr:rowOff>88024</xdr:rowOff>
    </xdr:to>
    <xdr:cxnSp macro="">
      <xdr:nvCxnSpPr>
        <xdr:cNvPr id="182" name="直線コネクタ 181"/>
        <xdr:cNvCxnSpPr/>
      </xdr:nvCxnSpPr>
      <xdr:spPr>
        <a:xfrm flipV="1">
          <a:off x="2019300" y="12974295"/>
          <a:ext cx="889000" cy="14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64109</xdr:rowOff>
    </xdr:from>
    <xdr:to>
      <xdr:col>15</xdr:col>
      <xdr:colOff>101600</xdr:colOff>
      <xdr:row>75</xdr:row>
      <xdr:rowOff>165709</xdr:rowOff>
    </xdr:to>
    <xdr:sp macro="" textlink="">
      <xdr:nvSpPr>
        <xdr:cNvPr id="183" name="フローチャート: 判断 182"/>
        <xdr:cNvSpPr/>
      </xdr:nvSpPr>
      <xdr:spPr>
        <a:xfrm>
          <a:off x="2857500" y="1292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10786</xdr:rowOff>
    </xdr:from>
    <xdr:ext cx="599010" cy="259045"/>
    <xdr:sp macro="" textlink="">
      <xdr:nvSpPr>
        <xdr:cNvPr id="184" name="テキスト ボックス 183"/>
        <xdr:cNvSpPr txBox="1"/>
      </xdr:nvSpPr>
      <xdr:spPr>
        <a:xfrm>
          <a:off x="2608795" y="12698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88024</xdr:rowOff>
    </xdr:from>
    <xdr:to>
      <xdr:col>10</xdr:col>
      <xdr:colOff>114300</xdr:colOff>
      <xdr:row>77</xdr:row>
      <xdr:rowOff>45365</xdr:rowOff>
    </xdr:to>
    <xdr:cxnSp macro="">
      <xdr:nvCxnSpPr>
        <xdr:cNvPr id="185" name="直線コネクタ 184"/>
        <xdr:cNvCxnSpPr/>
      </xdr:nvCxnSpPr>
      <xdr:spPr>
        <a:xfrm flipV="1">
          <a:off x="1130300" y="13118224"/>
          <a:ext cx="889000" cy="12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159183</xdr:rowOff>
    </xdr:from>
    <xdr:to>
      <xdr:col>10</xdr:col>
      <xdr:colOff>165100</xdr:colOff>
      <xdr:row>76</xdr:row>
      <xdr:rowOff>89333</xdr:rowOff>
    </xdr:to>
    <xdr:sp macro="" textlink="">
      <xdr:nvSpPr>
        <xdr:cNvPr id="186" name="フローチャート: 判断 185"/>
        <xdr:cNvSpPr/>
      </xdr:nvSpPr>
      <xdr:spPr>
        <a:xfrm>
          <a:off x="1968500" y="1301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105859</xdr:rowOff>
    </xdr:from>
    <xdr:ext cx="599010" cy="259045"/>
    <xdr:sp macro="" textlink="">
      <xdr:nvSpPr>
        <xdr:cNvPr id="187" name="テキスト ボックス 186"/>
        <xdr:cNvSpPr txBox="1"/>
      </xdr:nvSpPr>
      <xdr:spPr>
        <a:xfrm>
          <a:off x="1719795" y="12793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32905</xdr:rowOff>
    </xdr:from>
    <xdr:to>
      <xdr:col>6</xdr:col>
      <xdr:colOff>38100</xdr:colOff>
      <xdr:row>76</xdr:row>
      <xdr:rowOff>134505</xdr:rowOff>
    </xdr:to>
    <xdr:sp macro="" textlink="">
      <xdr:nvSpPr>
        <xdr:cNvPr id="188" name="フローチャート: 判断 187"/>
        <xdr:cNvSpPr/>
      </xdr:nvSpPr>
      <xdr:spPr>
        <a:xfrm>
          <a:off x="1079500" y="1306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151033</xdr:rowOff>
    </xdr:from>
    <xdr:ext cx="599010" cy="259045"/>
    <xdr:sp macro="" textlink="">
      <xdr:nvSpPr>
        <xdr:cNvPr id="189" name="テキスト ボックス 188"/>
        <xdr:cNvSpPr txBox="1"/>
      </xdr:nvSpPr>
      <xdr:spPr>
        <a:xfrm>
          <a:off x="830795" y="12838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83262</xdr:rowOff>
    </xdr:from>
    <xdr:to>
      <xdr:col>24</xdr:col>
      <xdr:colOff>114300</xdr:colOff>
      <xdr:row>75</xdr:row>
      <xdr:rowOff>13412</xdr:rowOff>
    </xdr:to>
    <xdr:sp macro="" textlink="">
      <xdr:nvSpPr>
        <xdr:cNvPr id="195" name="楕円 194"/>
        <xdr:cNvSpPr/>
      </xdr:nvSpPr>
      <xdr:spPr>
        <a:xfrm>
          <a:off x="4584700" y="1277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106139</xdr:rowOff>
    </xdr:from>
    <xdr:ext cx="599010" cy="259045"/>
    <xdr:sp macro="" textlink="">
      <xdr:nvSpPr>
        <xdr:cNvPr id="196" name="民生費該当値テキスト"/>
        <xdr:cNvSpPr txBox="1"/>
      </xdr:nvSpPr>
      <xdr:spPr>
        <a:xfrm>
          <a:off x="4686300" y="12621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116725</xdr:rowOff>
    </xdr:from>
    <xdr:to>
      <xdr:col>20</xdr:col>
      <xdr:colOff>38100</xdr:colOff>
      <xdr:row>75</xdr:row>
      <xdr:rowOff>46875</xdr:rowOff>
    </xdr:to>
    <xdr:sp macro="" textlink="">
      <xdr:nvSpPr>
        <xdr:cNvPr id="197" name="楕円 196"/>
        <xdr:cNvSpPr/>
      </xdr:nvSpPr>
      <xdr:spPr>
        <a:xfrm>
          <a:off x="3746500" y="1280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63402</xdr:rowOff>
    </xdr:from>
    <xdr:ext cx="599010" cy="259045"/>
    <xdr:sp macro="" textlink="">
      <xdr:nvSpPr>
        <xdr:cNvPr id="198" name="テキスト ボックス 197"/>
        <xdr:cNvSpPr txBox="1"/>
      </xdr:nvSpPr>
      <xdr:spPr>
        <a:xfrm>
          <a:off x="3497795" y="12579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64745</xdr:rowOff>
    </xdr:from>
    <xdr:to>
      <xdr:col>15</xdr:col>
      <xdr:colOff>101600</xdr:colOff>
      <xdr:row>75</xdr:row>
      <xdr:rowOff>166345</xdr:rowOff>
    </xdr:to>
    <xdr:sp macro="" textlink="">
      <xdr:nvSpPr>
        <xdr:cNvPr id="199" name="楕円 198"/>
        <xdr:cNvSpPr/>
      </xdr:nvSpPr>
      <xdr:spPr>
        <a:xfrm>
          <a:off x="2857500" y="129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157472</xdr:rowOff>
    </xdr:from>
    <xdr:ext cx="599010" cy="259045"/>
    <xdr:sp macro="" textlink="">
      <xdr:nvSpPr>
        <xdr:cNvPr id="200" name="テキスト ボックス 199"/>
        <xdr:cNvSpPr txBox="1"/>
      </xdr:nvSpPr>
      <xdr:spPr>
        <a:xfrm>
          <a:off x="2608795" y="1301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37224</xdr:rowOff>
    </xdr:from>
    <xdr:to>
      <xdr:col>10</xdr:col>
      <xdr:colOff>165100</xdr:colOff>
      <xdr:row>76</xdr:row>
      <xdr:rowOff>138824</xdr:rowOff>
    </xdr:to>
    <xdr:sp macro="" textlink="">
      <xdr:nvSpPr>
        <xdr:cNvPr id="201" name="楕円 200"/>
        <xdr:cNvSpPr/>
      </xdr:nvSpPr>
      <xdr:spPr>
        <a:xfrm>
          <a:off x="1968500" y="130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129951</xdr:rowOff>
    </xdr:from>
    <xdr:ext cx="599010" cy="259045"/>
    <xdr:sp macro="" textlink="">
      <xdr:nvSpPr>
        <xdr:cNvPr id="202" name="テキスト ボックス 201"/>
        <xdr:cNvSpPr txBox="1"/>
      </xdr:nvSpPr>
      <xdr:spPr>
        <a:xfrm>
          <a:off x="1719795" y="13160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166015</xdr:rowOff>
    </xdr:from>
    <xdr:to>
      <xdr:col>6</xdr:col>
      <xdr:colOff>38100</xdr:colOff>
      <xdr:row>77</xdr:row>
      <xdr:rowOff>96165</xdr:rowOff>
    </xdr:to>
    <xdr:sp macro="" textlink="">
      <xdr:nvSpPr>
        <xdr:cNvPr id="203" name="楕円 202"/>
        <xdr:cNvSpPr/>
      </xdr:nvSpPr>
      <xdr:spPr>
        <a:xfrm>
          <a:off x="1079500" y="1319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87292</xdr:rowOff>
    </xdr:from>
    <xdr:ext cx="599010" cy="259045"/>
    <xdr:sp macro="" textlink="">
      <xdr:nvSpPr>
        <xdr:cNvPr id="204" name="テキスト ボックス 203"/>
        <xdr:cNvSpPr txBox="1"/>
      </xdr:nvSpPr>
      <xdr:spPr>
        <a:xfrm>
          <a:off x="830795" y="1328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154950</xdr:rowOff>
    </xdr:from>
    <xdr:to>
      <xdr:col>24</xdr:col>
      <xdr:colOff>62865</xdr:colOff>
      <xdr:row>99</xdr:row>
      <xdr:rowOff>41190</xdr:rowOff>
    </xdr:to>
    <xdr:cxnSp macro="">
      <xdr:nvCxnSpPr>
        <xdr:cNvPr id="231" name="直線コネクタ 230"/>
        <xdr:cNvCxnSpPr/>
      </xdr:nvCxnSpPr>
      <xdr:spPr>
        <a:xfrm flipV="1">
          <a:off x="4633595" y="15928350"/>
          <a:ext cx="1270" cy="108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45017</xdr:rowOff>
    </xdr:from>
    <xdr:ext cx="534377" cy="259045"/>
    <xdr:sp macro="" textlink="">
      <xdr:nvSpPr>
        <xdr:cNvPr id="232" name="衛生費最小値テキスト"/>
        <xdr:cNvSpPr txBox="1"/>
      </xdr:nvSpPr>
      <xdr:spPr>
        <a:xfrm>
          <a:off x="4686300" y="1701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41190</xdr:rowOff>
    </xdr:from>
    <xdr:to>
      <xdr:col>24</xdr:col>
      <xdr:colOff>152400</xdr:colOff>
      <xdr:row>99</xdr:row>
      <xdr:rowOff>41190</xdr:rowOff>
    </xdr:to>
    <xdr:cxnSp macro="">
      <xdr:nvCxnSpPr>
        <xdr:cNvPr id="233" name="直線コネクタ 232"/>
        <xdr:cNvCxnSpPr/>
      </xdr:nvCxnSpPr>
      <xdr:spPr>
        <a:xfrm>
          <a:off x="4546600" y="1701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101627</xdr:rowOff>
    </xdr:from>
    <xdr:ext cx="534377" cy="259045"/>
    <xdr:sp macro="" textlink="">
      <xdr:nvSpPr>
        <xdr:cNvPr id="234" name="衛生費最大値テキスト"/>
        <xdr:cNvSpPr txBox="1"/>
      </xdr:nvSpPr>
      <xdr:spPr>
        <a:xfrm>
          <a:off x="4686300" y="1570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154950</xdr:rowOff>
    </xdr:from>
    <xdr:to>
      <xdr:col>24</xdr:col>
      <xdr:colOff>152400</xdr:colOff>
      <xdr:row>92</xdr:row>
      <xdr:rowOff>154950</xdr:rowOff>
    </xdr:to>
    <xdr:cxnSp macro="">
      <xdr:nvCxnSpPr>
        <xdr:cNvPr id="235" name="直線コネクタ 234"/>
        <xdr:cNvCxnSpPr/>
      </xdr:nvCxnSpPr>
      <xdr:spPr>
        <a:xfrm>
          <a:off x="4546600" y="1592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157842</xdr:rowOff>
    </xdr:from>
    <xdr:to>
      <xdr:col>24</xdr:col>
      <xdr:colOff>63500</xdr:colOff>
      <xdr:row>96</xdr:row>
      <xdr:rowOff>96020</xdr:rowOff>
    </xdr:to>
    <xdr:cxnSp macro="">
      <xdr:nvCxnSpPr>
        <xdr:cNvPr id="236" name="直線コネクタ 235"/>
        <xdr:cNvCxnSpPr/>
      </xdr:nvCxnSpPr>
      <xdr:spPr>
        <a:xfrm flipV="1">
          <a:off x="3797300" y="16445592"/>
          <a:ext cx="838200" cy="10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142144</xdr:rowOff>
    </xdr:from>
    <xdr:ext cx="534377" cy="259045"/>
    <xdr:sp macro="" textlink="">
      <xdr:nvSpPr>
        <xdr:cNvPr id="237" name="衛生費平均値テキスト"/>
        <xdr:cNvSpPr txBox="1"/>
      </xdr:nvSpPr>
      <xdr:spPr>
        <a:xfrm>
          <a:off x="4686300" y="16601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163717</xdr:rowOff>
    </xdr:from>
    <xdr:to>
      <xdr:col>24</xdr:col>
      <xdr:colOff>114300</xdr:colOff>
      <xdr:row>97</xdr:row>
      <xdr:rowOff>93867</xdr:rowOff>
    </xdr:to>
    <xdr:sp macro="" textlink="">
      <xdr:nvSpPr>
        <xdr:cNvPr id="238" name="フローチャート: 判断 237"/>
        <xdr:cNvSpPr/>
      </xdr:nvSpPr>
      <xdr:spPr>
        <a:xfrm>
          <a:off x="4584700" y="16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71267</xdr:rowOff>
    </xdr:from>
    <xdr:to>
      <xdr:col>19</xdr:col>
      <xdr:colOff>177800</xdr:colOff>
      <xdr:row>96</xdr:row>
      <xdr:rowOff>96020</xdr:rowOff>
    </xdr:to>
    <xdr:cxnSp macro="">
      <xdr:nvCxnSpPr>
        <xdr:cNvPr id="239" name="直線コネクタ 238"/>
        <xdr:cNvCxnSpPr/>
      </xdr:nvCxnSpPr>
      <xdr:spPr>
        <a:xfrm>
          <a:off x="2908300" y="16530467"/>
          <a:ext cx="889000" cy="2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114258</xdr:rowOff>
    </xdr:from>
    <xdr:to>
      <xdr:col>20</xdr:col>
      <xdr:colOff>38100</xdr:colOff>
      <xdr:row>97</xdr:row>
      <xdr:rowOff>44408</xdr:rowOff>
    </xdr:to>
    <xdr:sp macro="" textlink="">
      <xdr:nvSpPr>
        <xdr:cNvPr id="240" name="フローチャート: 判断 239"/>
        <xdr:cNvSpPr/>
      </xdr:nvSpPr>
      <xdr:spPr>
        <a:xfrm>
          <a:off x="3746500" y="1657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35535</xdr:rowOff>
    </xdr:from>
    <xdr:ext cx="534377" cy="259045"/>
    <xdr:sp macro="" textlink="">
      <xdr:nvSpPr>
        <xdr:cNvPr id="241" name="テキスト ボックス 240"/>
        <xdr:cNvSpPr txBox="1"/>
      </xdr:nvSpPr>
      <xdr:spPr>
        <a:xfrm>
          <a:off x="3530111" y="1666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1217</xdr:rowOff>
    </xdr:from>
    <xdr:to>
      <xdr:col>15</xdr:col>
      <xdr:colOff>50800</xdr:colOff>
      <xdr:row>96</xdr:row>
      <xdr:rowOff>71267</xdr:rowOff>
    </xdr:to>
    <xdr:cxnSp macro="">
      <xdr:nvCxnSpPr>
        <xdr:cNvPr id="242" name="直線コネクタ 241"/>
        <xdr:cNvCxnSpPr/>
      </xdr:nvCxnSpPr>
      <xdr:spPr>
        <a:xfrm>
          <a:off x="2019300" y="15774617"/>
          <a:ext cx="889000" cy="75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51639</xdr:rowOff>
    </xdr:from>
    <xdr:to>
      <xdr:col>15</xdr:col>
      <xdr:colOff>101600</xdr:colOff>
      <xdr:row>96</xdr:row>
      <xdr:rowOff>153239</xdr:rowOff>
    </xdr:to>
    <xdr:sp macro="" textlink="">
      <xdr:nvSpPr>
        <xdr:cNvPr id="243" name="フローチャート: 判断 242"/>
        <xdr:cNvSpPr/>
      </xdr:nvSpPr>
      <xdr:spPr>
        <a:xfrm>
          <a:off x="2857500" y="16510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144366</xdr:rowOff>
    </xdr:from>
    <xdr:ext cx="534377" cy="259045"/>
    <xdr:sp macro="" textlink="">
      <xdr:nvSpPr>
        <xdr:cNvPr id="244" name="テキスト ボックス 243"/>
        <xdr:cNvSpPr txBox="1"/>
      </xdr:nvSpPr>
      <xdr:spPr>
        <a:xfrm>
          <a:off x="2641111" y="1660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38838</xdr:rowOff>
    </xdr:from>
    <xdr:to>
      <xdr:col>10</xdr:col>
      <xdr:colOff>114300</xdr:colOff>
      <xdr:row>92</xdr:row>
      <xdr:rowOff>1217</xdr:rowOff>
    </xdr:to>
    <xdr:cxnSp macro="">
      <xdr:nvCxnSpPr>
        <xdr:cNvPr id="245" name="直線コネクタ 244"/>
        <xdr:cNvCxnSpPr/>
      </xdr:nvCxnSpPr>
      <xdr:spPr>
        <a:xfrm>
          <a:off x="1130300" y="15640788"/>
          <a:ext cx="889000" cy="13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70203</xdr:rowOff>
    </xdr:from>
    <xdr:to>
      <xdr:col>10</xdr:col>
      <xdr:colOff>165100</xdr:colOff>
      <xdr:row>97</xdr:row>
      <xdr:rowOff>353</xdr:rowOff>
    </xdr:to>
    <xdr:sp macro="" textlink="">
      <xdr:nvSpPr>
        <xdr:cNvPr id="246" name="フローチャート: 判断 245"/>
        <xdr:cNvSpPr/>
      </xdr:nvSpPr>
      <xdr:spPr>
        <a:xfrm>
          <a:off x="1968500" y="1652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162930</xdr:rowOff>
    </xdr:from>
    <xdr:ext cx="534377" cy="259045"/>
    <xdr:sp macro="" textlink="">
      <xdr:nvSpPr>
        <xdr:cNvPr id="247" name="テキスト ボックス 246"/>
        <xdr:cNvSpPr txBox="1"/>
      </xdr:nvSpPr>
      <xdr:spPr>
        <a:xfrm>
          <a:off x="1752111" y="1662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125509</xdr:rowOff>
    </xdr:from>
    <xdr:to>
      <xdr:col>6</xdr:col>
      <xdr:colOff>38100</xdr:colOff>
      <xdr:row>97</xdr:row>
      <xdr:rowOff>55659</xdr:rowOff>
    </xdr:to>
    <xdr:sp macro="" textlink="">
      <xdr:nvSpPr>
        <xdr:cNvPr id="248" name="フローチャート: 判断 247"/>
        <xdr:cNvSpPr/>
      </xdr:nvSpPr>
      <xdr:spPr>
        <a:xfrm>
          <a:off x="1079500" y="165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46786</xdr:rowOff>
    </xdr:from>
    <xdr:ext cx="534377" cy="259045"/>
    <xdr:sp macro="" textlink="">
      <xdr:nvSpPr>
        <xdr:cNvPr id="249" name="テキスト ボックス 248"/>
        <xdr:cNvSpPr txBox="1"/>
      </xdr:nvSpPr>
      <xdr:spPr>
        <a:xfrm>
          <a:off x="863111" y="1667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107042</xdr:rowOff>
    </xdr:from>
    <xdr:to>
      <xdr:col>24</xdr:col>
      <xdr:colOff>114300</xdr:colOff>
      <xdr:row>96</xdr:row>
      <xdr:rowOff>37192</xdr:rowOff>
    </xdr:to>
    <xdr:sp macro="" textlink="">
      <xdr:nvSpPr>
        <xdr:cNvPr id="255" name="楕円 254"/>
        <xdr:cNvSpPr/>
      </xdr:nvSpPr>
      <xdr:spPr>
        <a:xfrm>
          <a:off x="4584700" y="1639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129919</xdr:rowOff>
    </xdr:from>
    <xdr:ext cx="534377" cy="259045"/>
    <xdr:sp macro="" textlink="">
      <xdr:nvSpPr>
        <xdr:cNvPr id="256" name="衛生費該当値テキスト"/>
        <xdr:cNvSpPr txBox="1"/>
      </xdr:nvSpPr>
      <xdr:spPr>
        <a:xfrm>
          <a:off x="4686300" y="1624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45220</xdr:rowOff>
    </xdr:from>
    <xdr:to>
      <xdr:col>20</xdr:col>
      <xdr:colOff>38100</xdr:colOff>
      <xdr:row>96</xdr:row>
      <xdr:rowOff>146820</xdr:rowOff>
    </xdr:to>
    <xdr:sp macro="" textlink="">
      <xdr:nvSpPr>
        <xdr:cNvPr id="257" name="楕円 256"/>
        <xdr:cNvSpPr/>
      </xdr:nvSpPr>
      <xdr:spPr>
        <a:xfrm>
          <a:off x="3746500" y="1650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163347</xdr:rowOff>
    </xdr:from>
    <xdr:ext cx="534377" cy="259045"/>
    <xdr:sp macro="" textlink="">
      <xdr:nvSpPr>
        <xdr:cNvPr id="258" name="テキスト ボックス 257"/>
        <xdr:cNvSpPr txBox="1"/>
      </xdr:nvSpPr>
      <xdr:spPr>
        <a:xfrm>
          <a:off x="3530111" y="1627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20467</xdr:rowOff>
    </xdr:from>
    <xdr:to>
      <xdr:col>15</xdr:col>
      <xdr:colOff>101600</xdr:colOff>
      <xdr:row>96</xdr:row>
      <xdr:rowOff>122067</xdr:rowOff>
    </xdr:to>
    <xdr:sp macro="" textlink="">
      <xdr:nvSpPr>
        <xdr:cNvPr id="259" name="楕円 258"/>
        <xdr:cNvSpPr/>
      </xdr:nvSpPr>
      <xdr:spPr>
        <a:xfrm>
          <a:off x="2857500" y="164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138594</xdr:rowOff>
    </xdr:from>
    <xdr:ext cx="534377" cy="259045"/>
    <xdr:sp macro="" textlink="">
      <xdr:nvSpPr>
        <xdr:cNvPr id="260" name="テキスト ボックス 259"/>
        <xdr:cNvSpPr txBox="1"/>
      </xdr:nvSpPr>
      <xdr:spPr>
        <a:xfrm>
          <a:off x="2641111" y="1625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121867</xdr:rowOff>
    </xdr:from>
    <xdr:to>
      <xdr:col>10</xdr:col>
      <xdr:colOff>165100</xdr:colOff>
      <xdr:row>92</xdr:row>
      <xdr:rowOff>52017</xdr:rowOff>
    </xdr:to>
    <xdr:sp macro="" textlink="">
      <xdr:nvSpPr>
        <xdr:cNvPr id="261" name="楕円 260"/>
        <xdr:cNvSpPr/>
      </xdr:nvSpPr>
      <xdr:spPr>
        <a:xfrm>
          <a:off x="1968500" y="1572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68544</xdr:rowOff>
    </xdr:from>
    <xdr:ext cx="534377" cy="259045"/>
    <xdr:sp macro="" textlink="">
      <xdr:nvSpPr>
        <xdr:cNvPr id="262" name="テキスト ボックス 261"/>
        <xdr:cNvSpPr txBox="1"/>
      </xdr:nvSpPr>
      <xdr:spPr>
        <a:xfrm>
          <a:off x="1752111" y="1549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90</xdr:row>
      <xdr:rowOff>159488</xdr:rowOff>
    </xdr:from>
    <xdr:to>
      <xdr:col>6</xdr:col>
      <xdr:colOff>38100</xdr:colOff>
      <xdr:row>91</xdr:row>
      <xdr:rowOff>89638</xdr:rowOff>
    </xdr:to>
    <xdr:sp macro="" textlink="">
      <xdr:nvSpPr>
        <xdr:cNvPr id="263" name="楕円 262"/>
        <xdr:cNvSpPr/>
      </xdr:nvSpPr>
      <xdr:spPr>
        <a:xfrm>
          <a:off x="1079500" y="1558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89</xdr:row>
      <xdr:rowOff>106165</xdr:rowOff>
    </xdr:from>
    <xdr:ext cx="599010" cy="259045"/>
    <xdr:sp macro="" textlink="">
      <xdr:nvSpPr>
        <xdr:cNvPr id="264" name="テキスト ボックス 263"/>
        <xdr:cNvSpPr txBox="1"/>
      </xdr:nvSpPr>
      <xdr:spPr>
        <a:xfrm>
          <a:off x="830795" y="15365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445</xdr:rowOff>
    </xdr:from>
    <xdr:to>
      <xdr:col>54</xdr:col>
      <xdr:colOff>189865</xdr:colOff>
      <xdr:row>39</xdr:row>
      <xdr:rowOff>44450</xdr:rowOff>
    </xdr:to>
    <xdr:cxnSp macro="">
      <xdr:nvCxnSpPr>
        <xdr:cNvPr id="288" name="直線コネクタ 287"/>
        <xdr:cNvCxnSpPr/>
      </xdr:nvCxnSpPr>
      <xdr:spPr>
        <a:xfrm flipV="1">
          <a:off x="10475595" y="5143945"/>
          <a:ext cx="1270" cy="1587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118572</xdr:rowOff>
    </xdr:from>
    <xdr:ext cx="469744" cy="259045"/>
    <xdr:sp macro="" textlink="">
      <xdr:nvSpPr>
        <xdr:cNvPr id="291" name="労働費最大値テキスト"/>
        <xdr:cNvSpPr txBox="1"/>
      </xdr:nvSpPr>
      <xdr:spPr>
        <a:xfrm>
          <a:off x="10528300" y="491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445</xdr:rowOff>
    </xdr:from>
    <xdr:to>
      <xdr:col>55</xdr:col>
      <xdr:colOff>88900</xdr:colOff>
      <xdr:row>30</xdr:row>
      <xdr:rowOff>445</xdr:rowOff>
    </xdr:to>
    <xdr:cxnSp macro="">
      <xdr:nvCxnSpPr>
        <xdr:cNvPr id="292" name="直線コネクタ 291"/>
        <xdr:cNvCxnSpPr/>
      </xdr:nvCxnSpPr>
      <xdr:spPr>
        <a:xfrm>
          <a:off x="10388600" y="51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18161</xdr:rowOff>
    </xdr:from>
    <xdr:to>
      <xdr:col>55</xdr:col>
      <xdr:colOff>0</xdr:colOff>
      <xdr:row>39</xdr:row>
      <xdr:rowOff>24447</xdr:rowOff>
    </xdr:to>
    <xdr:cxnSp macro="">
      <xdr:nvCxnSpPr>
        <xdr:cNvPr id="293" name="直線コネクタ 292"/>
        <xdr:cNvCxnSpPr/>
      </xdr:nvCxnSpPr>
      <xdr:spPr>
        <a:xfrm flipV="1">
          <a:off x="9639300" y="6704711"/>
          <a:ext cx="8382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3192</xdr:rowOff>
    </xdr:from>
    <xdr:ext cx="378565" cy="259045"/>
    <xdr:sp macro="" textlink="">
      <xdr:nvSpPr>
        <xdr:cNvPr id="294" name="労働費平均値テキスト"/>
        <xdr:cNvSpPr txBox="1"/>
      </xdr:nvSpPr>
      <xdr:spPr>
        <a:xfrm>
          <a:off x="10528300" y="63468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151765</xdr:rowOff>
    </xdr:from>
    <xdr:to>
      <xdr:col>55</xdr:col>
      <xdr:colOff>50800</xdr:colOff>
      <xdr:row>38</xdr:row>
      <xdr:rowOff>81915</xdr:rowOff>
    </xdr:to>
    <xdr:sp macro="" textlink="">
      <xdr:nvSpPr>
        <xdr:cNvPr id="295" name="フローチャート: 判断 294"/>
        <xdr:cNvSpPr/>
      </xdr:nvSpPr>
      <xdr:spPr>
        <a:xfrm>
          <a:off x="104267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24447</xdr:rowOff>
    </xdr:from>
    <xdr:to>
      <xdr:col>50</xdr:col>
      <xdr:colOff>114300</xdr:colOff>
      <xdr:row>39</xdr:row>
      <xdr:rowOff>25400</xdr:rowOff>
    </xdr:to>
    <xdr:cxnSp macro="">
      <xdr:nvCxnSpPr>
        <xdr:cNvPr id="296" name="直線コネクタ 295"/>
        <xdr:cNvCxnSpPr/>
      </xdr:nvCxnSpPr>
      <xdr:spPr>
        <a:xfrm flipV="1">
          <a:off x="8750300" y="6710997"/>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2984</xdr:rowOff>
    </xdr:from>
    <xdr:to>
      <xdr:col>50</xdr:col>
      <xdr:colOff>165100</xdr:colOff>
      <xdr:row>38</xdr:row>
      <xdr:rowOff>104584</xdr:rowOff>
    </xdr:to>
    <xdr:sp macro="" textlink="">
      <xdr:nvSpPr>
        <xdr:cNvPr id="297" name="フローチャート: 判断 296"/>
        <xdr:cNvSpPr/>
      </xdr:nvSpPr>
      <xdr:spPr>
        <a:xfrm>
          <a:off x="9588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121111</xdr:rowOff>
    </xdr:from>
    <xdr:ext cx="378565" cy="259045"/>
    <xdr:sp macro="" textlink="">
      <xdr:nvSpPr>
        <xdr:cNvPr id="298" name="テキスト ボックス 297"/>
        <xdr:cNvSpPr txBox="1"/>
      </xdr:nvSpPr>
      <xdr:spPr>
        <a:xfrm>
          <a:off x="9450017" y="629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163894</xdr:rowOff>
    </xdr:from>
    <xdr:to>
      <xdr:col>45</xdr:col>
      <xdr:colOff>177800</xdr:colOff>
      <xdr:row>39</xdr:row>
      <xdr:rowOff>25400</xdr:rowOff>
    </xdr:to>
    <xdr:cxnSp macro="">
      <xdr:nvCxnSpPr>
        <xdr:cNvPr id="299" name="直線コネクタ 298"/>
        <xdr:cNvCxnSpPr/>
      </xdr:nvCxnSpPr>
      <xdr:spPr>
        <a:xfrm>
          <a:off x="7861300" y="6678994"/>
          <a:ext cx="889000" cy="3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171006</xdr:rowOff>
    </xdr:from>
    <xdr:to>
      <xdr:col>46</xdr:col>
      <xdr:colOff>38100</xdr:colOff>
      <xdr:row>38</xdr:row>
      <xdr:rowOff>101156</xdr:rowOff>
    </xdr:to>
    <xdr:sp macro="" textlink="">
      <xdr:nvSpPr>
        <xdr:cNvPr id="300" name="フローチャート: 判断 299"/>
        <xdr:cNvSpPr/>
      </xdr:nvSpPr>
      <xdr:spPr>
        <a:xfrm>
          <a:off x="8699500" y="65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117682</xdr:rowOff>
    </xdr:from>
    <xdr:ext cx="378565" cy="259045"/>
    <xdr:sp macro="" textlink="">
      <xdr:nvSpPr>
        <xdr:cNvPr id="301" name="テキスト ボックス 300"/>
        <xdr:cNvSpPr txBox="1"/>
      </xdr:nvSpPr>
      <xdr:spPr>
        <a:xfrm>
          <a:off x="8561017" y="6289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163894</xdr:rowOff>
    </xdr:from>
    <xdr:to>
      <xdr:col>41</xdr:col>
      <xdr:colOff>50800</xdr:colOff>
      <xdr:row>39</xdr:row>
      <xdr:rowOff>12256</xdr:rowOff>
    </xdr:to>
    <xdr:cxnSp macro="">
      <xdr:nvCxnSpPr>
        <xdr:cNvPr id="302" name="直線コネクタ 301"/>
        <xdr:cNvCxnSpPr/>
      </xdr:nvCxnSpPr>
      <xdr:spPr>
        <a:xfrm flipV="1">
          <a:off x="6972300" y="6678994"/>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7747</xdr:rowOff>
    </xdr:from>
    <xdr:to>
      <xdr:col>41</xdr:col>
      <xdr:colOff>101600</xdr:colOff>
      <xdr:row>37</xdr:row>
      <xdr:rowOff>109347</xdr:rowOff>
    </xdr:to>
    <xdr:sp macro="" textlink="">
      <xdr:nvSpPr>
        <xdr:cNvPr id="303" name="フローチャート: 判断 302"/>
        <xdr:cNvSpPr/>
      </xdr:nvSpPr>
      <xdr:spPr>
        <a:xfrm>
          <a:off x="7810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125874</xdr:rowOff>
    </xdr:from>
    <xdr:ext cx="469744" cy="259045"/>
    <xdr:sp macro="" textlink="">
      <xdr:nvSpPr>
        <xdr:cNvPr id="304" name="テキスト ボックス 303"/>
        <xdr:cNvSpPr txBox="1"/>
      </xdr:nvSpPr>
      <xdr:spPr>
        <a:xfrm>
          <a:off x="7626428" y="612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55372</xdr:rowOff>
    </xdr:from>
    <xdr:to>
      <xdr:col>36</xdr:col>
      <xdr:colOff>165100</xdr:colOff>
      <xdr:row>36</xdr:row>
      <xdr:rowOff>156972</xdr:rowOff>
    </xdr:to>
    <xdr:sp macro="" textlink="">
      <xdr:nvSpPr>
        <xdr:cNvPr id="305" name="フローチャート: 判断 304"/>
        <xdr:cNvSpPr/>
      </xdr:nvSpPr>
      <xdr:spPr>
        <a:xfrm>
          <a:off x="6921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2049</xdr:rowOff>
    </xdr:from>
    <xdr:ext cx="469744" cy="259045"/>
    <xdr:sp macro="" textlink="">
      <xdr:nvSpPr>
        <xdr:cNvPr id="306" name="テキスト ボックス 305"/>
        <xdr:cNvSpPr txBox="1"/>
      </xdr:nvSpPr>
      <xdr:spPr>
        <a:xfrm>
          <a:off x="6737428" y="600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138811</xdr:rowOff>
    </xdr:from>
    <xdr:to>
      <xdr:col>55</xdr:col>
      <xdr:colOff>50800</xdr:colOff>
      <xdr:row>39</xdr:row>
      <xdr:rowOff>68961</xdr:rowOff>
    </xdr:to>
    <xdr:sp macro="" textlink="">
      <xdr:nvSpPr>
        <xdr:cNvPr id="312" name="楕円 311"/>
        <xdr:cNvSpPr/>
      </xdr:nvSpPr>
      <xdr:spPr>
        <a:xfrm>
          <a:off x="10426700" y="665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53738</xdr:rowOff>
    </xdr:from>
    <xdr:ext cx="378565" cy="259045"/>
    <xdr:sp macro="" textlink="">
      <xdr:nvSpPr>
        <xdr:cNvPr id="313" name="労働費該当値テキスト"/>
        <xdr:cNvSpPr txBox="1"/>
      </xdr:nvSpPr>
      <xdr:spPr>
        <a:xfrm>
          <a:off x="10528300" y="6568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145097</xdr:rowOff>
    </xdr:from>
    <xdr:to>
      <xdr:col>50</xdr:col>
      <xdr:colOff>165100</xdr:colOff>
      <xdr:row>39</xdr:row>
      <xdr:rowOff>75247</xdr:rowOff>
    </xdr:to>
    <xdr:sp macro="" textlink="">
      <xdr:nvSpPr>
        <xdr:cNvPr id="314" name="楕円 313"/>
        <xdr:cNvSpPr/>
      </xdr:nvSpPr>
      <xdr:spPr>
        <a:xfrm>
          <a:off x="9588500" y="666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66374</xdr:rowOff>
    </xdr:from>
    <xdr:ext cx="378565" cy="259045"/>
    <xdr:sp macro="" textlink="">
      <xdr:nvSpPr>
        <xdr:cNvPr id="315" name="テキスト ボックス 314"/>
        <xdr:cNvSpPr txBox="1"/>
      </xdr:nvSpPr>
      <xdr:spPr>
        <a:xfrm>
          <a:off x="9450017" y="6752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146050</xdr:rowOff>
    </xdr:from>
    <xdr:to>
      <xdr:col>46</xdr:col>
      <xdr:colOff>38100</xdr:colOff>
      <xdr:row>39</xdr:row>
      <xdr:rowOff>76200</xdr:rowOff>
    </xdr:to>
    <xdr:sp macro="" textlink="">
      <xdr:nvSpPr>
        <xdr:cNvPr id="316" name="楕円 315"/>
        <xdr:cNvSpPr/>
      </xdr:nvSpPr>
      <xdr:spPr>
        <a:xfrm>
          <a:off x="8699500" y="66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67327</xdr:rowOff>
    </xdr:from>
    <xdr:ext cx="378565" cy="259045"/>
    <xdr:sp macro="" textlink="">
      <xdr:nvSpPr>
        <xdr:cNvPr id="317" name="テキスト ボックス 316"/>
        <xdr:cNvSpPr txBox="1"/>
      </xdr:nvSpPr>
      <xdr:spPr>
        <a:xfrm>
          <a:off x="8561017" y="6753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113094</xdr:rowOff>
    </xdr:from>
    <xdr:to>
      <xdr:col>41</xdr:col>
      <xdr:colOff>101600</xdr:colOff>
      <xdr:row>39</xdr:row>
      <xdr:rowOff>43244</xdr:rowOff>
    </xdr:to>
    <xdr:sp macro="" textlink="">
      <xdr:nvSpPr>
        <xdr:cNvPr id="318" name="楕円 317"/>
        <xdr:cNvSpPr/>
      </xdr:nvSpPr>
      <xdr:spPr>
        <a:xfrm>
          <a:off x="7810500" y="662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34371</xdr:rowOff>
    </xdr:from>
    <xdr:ext cx="378565" cy="259045"/>
    <xdr:sp macro="" textlink="">
      <xdr:nvSpPr>
        <xdr:cNvPr id="319" name="テキスト ボックス 318"/>
        <xdr:cNvSpPr txBox="1"/>
      </xdr:nvSpPr>
      <xdr:spPr>
        <a:xfrm>
          <a:off x="7672017" y="6720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132906</xdr:rowOff>
    </xdr:from>
    <xdr:to>
      <xdr:col>36</xdr:col>
      <xdr:colOff>165100</xdr:colOff>
      <xdr:row>39</xdr:row>
      <xdr:rowOff>63056</xdr:rowOff>
    </xdr:to>
    <xdr:sp macro="" textlink="">
      <xdr:nvSpPr>
        <xdr:cNvPr id="320" name="楕円 319"/>
        <xdr:cNvSpPr/>
      </xdr:nvSpPr>
      <xdr:spPr>
        <a:xfrm>
          <a:off x="6921500" y="664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54183</xdr:rowOff>
    </xdr:from>
    <xdr:ext cx="378565" cy="259045"/>
    <xdr:sp macro="" textlink="">
      <xdr:nvSpPr>
        <xdr:cNvPr id="321" name="テキスト ボックス 320"/>
        <xdr:cNvSpPr txBox="1"/>
      </xdr:nvSpPr>
      <xdr:spPr>
        <a:xfrm>
          <a:off x="6783017" y="6740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157912</xdr:rowOff>
    </xdr:from>
    <xdr:to>
      <xdr:col>54</xdr:col>
      <xdr:colOff>189865</xdr:colOff>
      <xdr:row>59</xdr:row>
      <xdr:rowOff>1146</xdr:rowOff>
    </xdr:to>
    <xdr:cxnSp macro="">
      <xdr:nvCxnSpPr>
        <xdr:cNvPr id="347" name="直線コネクタ 346"/>
        <xdr:cNvCxnSpPr/>
      </xdr:nvCxnSpPr>
      <xdr:spPr>
        <a:xfrm flipV="1">
          <a:off x="10475595" y="8730412"/>
          <a:ext cx="1270" cy="1386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4973</xdr:rowOff>
    </xdr:from>
    <xdr:ext cx="469744" cy="259045"/>
    <xdr:sp macro="" textlink="">
      <xdr:nvSpPr>
        <xdr:cNvPr id="348" name="農林水産業費最小値テキスト"/>
        <xdr:cNvSpPr txBox="1"/>
      </xdr:nvSpPr>
      <xdr:spPr>
        <a:xfrm>
          <a:off x="10528300" y="1012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1146</xdr:rowOff>
    </xdr:from>
    <xdr:to>
      <xdr:col>55</xdr:col>
      <xdr:colOff>88900</xdr:colOff>
      <xdr:row>59</xdr:row>
      <xdr:rowOff>1146</xdr:rowOff>
    </xdr:to>
    <xdr:cxnSp macro="">
      <xdr:nvCxnSpPr>
        <xdr:cNvPr id="349" name="直線コネクタ 348"/>
        <xdr:cNvCxnSpPr/>
      </xdr:nvCxnSpPr>
      <xdr:spPr>
        <a:xfrm>
          <a:off x="10388600" y="1011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104589</xdr:rowOff>
    </xdr:from>
    <xdr:ext cx="599010" cy="259045"/>
    <xdr:sp macro="" textlink="">
      <xdr:nvSpPr>
        <xdr:cNvPr id="350" name="農林水産業費最大値テキスト"/>
        <xdr:cNvSpPr txBox="1"/>
      </xdr:nvSpPr>
      <xdr:spPr>
        <a:xfrm>
          <a:off x="10528300" y="8505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157912</xdr:rowOff>
    </xdr:from>
    <xdr:to>
      <xdr:col>55</xdr:col>
      <xdr:colOff>88900</xdr:colOff>
      <xdr:row>50</xdr:row>
      <xdr:rowOff>157912</xdr:rowOff>
    </xdr:to>
    <xdr:cxnSp macro="">
      <xdr:nvCxnSpPr>
        <xdr:cNvPr id="351" name="直線コネクタ 350"/>
        <xdr:cNvCxnSpPr/>
      </xdr:nvCxnSpPr>
      <xdr:spPr>
        <a:xfrm>
          <a:off x="10388600" y="8730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61900</xdr:rowOff>
    </xdr:from>
    <xdr:to>
      <xdr:col>55</xdr:col>
      <xdr:colOff>0</xdr:colOff>
      <xdr:row>56</xdr:row>
      <xdr:rowOff>71697</xdr:rowOff>
    </xdr:to>
    <xdr:cxnSp macro="">
      <xdr:nvCxnSpPr>
        <xdr:cNvPr id="352" name="直線コネクタ 351"/>
        <xdr:cNvCxnSpPr/>
      </xdr:nvCxnSpPr>
      <xdr:spPr>
        <a:xfrm>
          <a:off x="9639300" y="966310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146651</xdr:rowOff>
    </xdr:from>
    <xdr:ext cx="534377" cy="259045"/>
    <xdr:sp macro="" textlink="">
      <xdr:nvSpPr>
        <xdr:cNvPr id="353" name="農林水産業費平均値テキスト"/>
        <xdr:cNvSpPr txBox="1"/>
      </xdr:nvSpPr>
      <xdr:spPr>
        <a:xfrm>
          <a:off x="10528300" y="97478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168224</xdr:rowOff>
    </xdr:from>
    <xdr:to>
      <xdr:col>55</xdr:col>
      <xdr:colOff>50800</xdr:colOff>
      <xdr:row>57</xdr:row>
      <xdr:rowOff>98374</xdr:rowOff>
    </xdr:to>
    <xdr:sp macro="" textlink="">
      <xdr:nvSpPr>
        <xdr:cNvPr id="354" name="フローチャート: 判断 353"/>
        <xdr:cNvSpPr/>
      </xdr:nvSpPr>
      <xdr:spPr>
        <a:xfrm>
          <a:off x="104267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61900</xdr:rowOff>
    </xdr:from>
    <xdr:to>
      <xdr:col>50</xdr:col>
      <xdr:colOff>114300</xdr:colOff>
      <xdr:row>56</xdr:row>
      <xdr:rowOff>76584</xdr:rowOff>
    </xdr:to>
    <xdr:cxnSp macro="">
      <xdr:nvCxnSpPr>
        <xdr:cNvPr id="355" name="直線コネクタ 354"/>
        <xdr:cNvCxnSpPr/>
      </xdr:nvCxnSpPr>
      <xdr:spPr>
        <a:xfrm flipV="1">
          <a:off x="8750300" y="9663100"/>
          <a:ext cx="889000" cy="1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37802</xdr:rowOff>
    </xdr:from>
    <xdr:to>
      <xdr:col>50</xdr:col>
      <xdr:colOff>165100</xdr:colOff>
      <xdr:row>57</xdr:row>
      <xdr:rowOff>139402</xdr:rowOff>
    </xdr:to>
    <xdr:sp macro="" textlink="">
      <xdr:nvSpPr>
        <xdr:cNvPr id="356" name="フローチャート: 判断 355"/>
        <xdr:cNvSpPr/>
      </xdr:nvSpPr>
      <xdr:spPr>
        <a:xfrm>
          <a:off x="9588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130529</xdr:rowOff>
    </xdr:from>
    <xdr:ext cx="534377" cy="259045"/>
    <xdr:sp macro="" textlink="">
      <xdr:nvSpPr>
        <xdr:cNvPr id="357" name="テキスト ボックス 356"/>
        <xdr:cNvSpPr txBox="1"/>
      </xdr:nvSpPr>
      <xdr:spPr>
        <a:xfrm>
          <a:off x="9372111" y="990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76584</xdr:rowOff>
    </xdr:from>
    <xdr:to>
      <xdr:col>45</xdr:col>
      <xdr:colOff>177800</xdr:colOff>
      <xdr:row>56</xdr:row>
      <xdr:rowOff>84553</xdr:rowOff>
    </xdr:to>
    <xdr:cxnSp macro="">
      <xdr:nvCxnSpPr>
        <xdr:cNvPr id="358" name="直線コネクタ 357"/>
        <xdr:cNvCxnSpPr/>
      </xdr:nvCxnSpPr>
      <xdr:spPr>
        <a:xfrm flipV="1">
          <a:off x="7861300" y="9677784"/>
          <a:ext cx="889000" cy="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9" name="フローチャート: 判断 358"/>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131880</xdr:rowOff>
    </xdr:from>
    <xdr:ext cx="534377" cy="259045"/>
    <xdr:sp macro="" textlink="">
      <xdr:nvSpPr>
        <xdr:cNvPr id="360" name="テキスト ボックス 359"/>
        <xdr:cNvSpPr txBox="1"/>
      </xdr:nvSpPr>
      <xdr:spPr>
        <a:xfrm>
          <a:off x="8483111" y="990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57317</xdr:rowOff>
    </xdr:from>
    <xdr:to>
      <xdr:col>41</xdr:col>
      <xdr:colOff>50800</xdr:colOff>
      <xdr:row>56</xdr:row>
      <xdr:rowOff>84553</xdr:rowOff>
    </xdr:to>
    <xdr:cxnSp macro="">
      <xdr:nvCxnSpPr>
        <xdr:cNvPr id="361" name="直線コネクタ 360"/>
        <xdr:cNvCxnSpPr/>
      </xdr:nvCxnSpPr>
      <xdr:spPr>
        <a:xfrm>
          <a:off x="6972300" y="9658517"/>
          <a:ext cx="889000" cy="2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62" name="フローチャート: 判断 361"/>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166343</xdr:rowOff>
    </xdr:from>
    <xdr:ext cx="534377" cy="259045"/>
    <xdr:sp macro="" textlink="">
      <xdr:nvSpPr>
        <xdr:cNvPr id="363" name="テキスト ボックス 362"/>
        <xdr:cNvSpPr txBox="1"/>
      </xdr:nvSpPr>
      <xdr:spPr>
        <a:xfrm>
          <a:off x="7594111" y="993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64" name="フローチャート: 判断 363"/>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168499</xdr:rowOff>
    </xdr:from>
    <xdr:ext cx="534377" cy="259045"/>
    <xdr:sp macro="" textlink="">
      <xdr:nvSpPr>
        <xdr:cNvPr id="365" name="テキスト ボックス 364"/>
        <xdr:cNvSpPr txBox="1"/>
      </xdr:nvSpPr>
      <xdr:spPr>
        <a:xfrm>
          <a:off x="6705111" y="994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20897</xdr:rowOff>
    </xdr:from>
    <xdr:to>
      <xdr:col>55</xdr:col>
      <xdr:colOff>50800</xdr:colOff>
      <xdr:row>56</xdr:row>
      <xdr:rowOff>122497</xdr:rowOff>
    </xdr:to>
    <xdr:sp macro="" textlink="">
      <xdr:nvSpPr>
        <xdr:cNvPr id="371" name="楕円 370"/>
        <xdr:cNvSpPr/>
      </xdr:nvSpPr>
      <xdr:spPr>
        <a:xfrm>
          <a:off x="10426700" y="962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43774</xdr:rowOff>
    </xdr:from>
    <xdr:ext cx="534377" cy="259045"/>
    <xdr:sp macro="" textlink="">
      <xdr:nvSpPr>
        <xdr:cNvPr id="372" name="農林水産業費該当値テキスト"/>
        <xdr:cNvSpPr txBox="1"/>
      </xdr:nvSpPr>
      <xdr:spPr>
        <a:xfrm>
          <a:off x="10528300" y="947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11100</xdr:rowOff>
    </xdr:from>
    <xdr:to>
      <xdr:col>50</xdr:col>
      <xdr:colOff>165100</xdr:colOff>
      <xdr:row>56</xdr:row>
      <xdr:rowOff>112700</xdr:rowOff>
    </xdr:to>
    <xdr:sp macro="" textlink="">
      <xdr:nvSpPr>
        <xdr:cNvPr id="373" name="楕円 372"/>
        <xdr:cNvSpPr/>
      </xdr:nvSpPr>
      <xdr:spPr>
        <a:xfrm>
          <a:off x="9588500" y="96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129227</xdr:rowOff>
    </xdr:from>
    <xdr:ext cx="534377" cy="259045"/>
    <xdr:sp macro="" textlink="">
      <xdr:nvSpPr>
        <xdr:cNvPr id="374" name="テキスト ボックス 373"/>
        <xdr:cNvSpPr txBox="1"/>
      </xdr:nvSpPr>
      <xdr:spPr>
        <a:xfrm>
          <a:off x="9372111" y="938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25784</xdr:rowOff>
    </xdr:from>
    <xdr:to>
      <xdr:col>46</xdr:col>
      <xdr:colOff>38100</xdr:colOff>
      <xdr:row>56</xdr:row>
      <xdr:rowOff>127384</xdr:rowOff>
    </xdr:to>
    <xdr:sp macro="" textlink="">
      <xdr:nvSpPr>
        <xdr:cNvPr id="375" name="楕円 374"/>
        <xdr:cNvSpPr/>
      </xdr:nvSpPr>
      <xdr:spPr>
        <a:xfrm>
          <a:off x="8699500" y="962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143911</xdr:rowOff>
    </xdr:from>
    <xdr:ext cx="534377" cy="259045"/>
    <xdr:sp macro="" textlink="">
      <xdr:nvSpPr>
        <xdr:cNvPr id="376" name="テキスト ボックス 375"/>
        <xdr:cNvSpPr txBox="1"/>
      </xdr:nvSpPr>
      <xdr:spPr>
        <a:xfrm>
          <a:off x="8483111" y="940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33753</xdr:rowOff>
    </xdr:from>
    <xdr:to>
      <xdr:col>41</xdr:col>
      <xdr:colOff>101600</xdr:colOff>
      <xdr:row>56</xdr:row>
      <xdr:rowOff>135353</xdr:rowOff>
    </xdr:to>
    <xdr:sp macro="" textlink="">
      <xdr:nvSpPr>
        <xdr:cNvPr id="377" name="楕円 376"/>
        <xdr:cNvSpPr/>
      </xdr:nvSpPr>
      <xdr:spPr>
        <a:xfrm>
          <a:off x="7810500" y="963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151880</xdr:rowOff>
    </xdr:from>
    <xdr:ext cx="534377" cy="259045"/>
    <xdr:sp macro="" textlink="">
      <xdr:nvSpPr>
        <xdr:cNvPr id="378" name="テキスト ボックス 377"/>
        <xdr:cNvSpPr txBox="1"/>
      </xdr:nvSpPr>
      <xdr:spPr>
        <a:xfrm>
          <a:off x="7594111" y="941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6517</xdr:rowOff>
    </xdr:from>
    <xdr:to>
      <xdr:col>36</xdr:col>
      <xdr:colOff>165100</xdr:colOff>
      <xdr:row>56</xdr:row>
      <xdr:rowOff>108117</xdr:rowOff>
    </xdr:to>
    <xdr:sp macro="" textlink="">
      <xdr:nvSpPr>
        <xdr:cNvPr id="379" name="楕円 378"/>
        <xdr:cNvSpPr/>
      </xdr:nvSpPr>
      <xdr:spPr>
        <a:xfrm>
          <a:off x="6921500" y="960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124644</xdr:rowOff>
    </xdr:from>
    <xdr:ext cx="534377" cy="259045"/>
    <xdr:sp macro="" textlink="">
      <xdr:nvSpPr>
        <xdr:cNvPr id="380" name="テキスト ボックス 379"/>
        <xdr:cNvSpPr txBox="1"/>
      </xdr:nvSpPr>
      <xdr:spPr>
        <a:xfrm>
          <a:off x="6705111" y="938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126099</xdr:rowOff>
    </xdr:from>
    <xdr:to>
      <xdr:col>54</xdr:col>
      <xdr:colOff>189865</xdr:colOff>
      <xdr:row>78</xdr:row>
      <xdr:rowOff>120155</xdr:rowOff>
    </xdr:to>
    <xdr:cxnSp macro="">
      <xdr:nvCxnSpPr>
        <xdr:cNvPr id="404" name="直線コネクタ 403"/>
        <xdr:cNvCxnSpPr/>
      </xdr:nvCxnSpPr>
      <xdr:spPr>
        <a:xfrm flipV="1">
          <a:off x="10475595" y="12127599"/>
          <a:ext cx="1270" cy="1365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123982</xdr:rowOff>
    </xdr:from>
    <xdr:ext cx="469744" cy="259045"/>
    <xdr:sp macro="" textlink="">
      <xdr:nvSpPr>
        <xdr:cNvPr id="405" name="商工費最小値テキスト"/>
        <xdr:cNvSpPr txBox="1"/>
      </xdr:nvSpPr>
      <xdr:spPr>
        <a:xfrm>
          <a:off x="10528300" y="1349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120155</xdr:rowOff>
    </xdr:from>
    <xdr:to>
      <xdr:col>55</xdr:col>
      <xdr:colOff>88900</xdr:colOff>
      <xdr:row>78</xdr:row>
      <xdr:rowOff>120155</xdr:rowOff>
    </xdr:to>
    <xdr:cxnSp macro="">
      <xdr:nvCxnSpPr>
        <xdr:cNvPr id="406" name="直線コネクタ 405"/>
        <xdr:cNvCxnSpPr/>
      </xdr:nvCxnSpPr>
      <xdr:spPr>
        <a:xfrm>
          <a:off x="10388600" y="1349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72776</xdr:rowOff>
    </xdr:from>
    <xdr:ext cx="534377" cy="259045"/>
    <xdr:sp macro="" textlink="">
      <xdr:nvSpPr>
        <xdr:cNvPr id="407" name="商工費最大値テキスト"/>
        <xdr:cNvSpPr txBox="1"/>
      </xdr:nvSpPr>
      <xdr:spPr>
        <a:xfrm>
          <a:off x="10528300" y="1190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126099</xdr:rowOff>
    </xdr:from>
    <xdr:to>
      <xdr:col>55</xdr:col>
      <xdr:colOff>88900</xdr:colOff>
      <xdr:row>70</xdr:row>
      <xdr:rowOff>126099</xdr:rowOff>
    </xdr:to>
    <xdr:cxnSp macro="">
      <xdr:nvCxnSpPr>
        <xdr:cNvPr id="408" name="直線コネクタ 407"/>
        <xdr:cNvCxnSpPr/>
      </xdr:nvCxnSpPr>
      <xdr:spPr>
        <a:xfrm>
          <a:off x="10388600" y="1212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84112</xdr:rowOff>
    </xdr:from>
    <xdr:to>
      <xdr:col>55</xdr:col>
      <xdr:colOff>0</xdr:colOff>
      <xdr:row>75</xdr:row>
      <xdr:rowOff>88836</xdr:rowOff>
    </xdr:to>
    <xdr:cxnSp macro="">
      <xdr:nvCxnSpPr>
        <xdr:cNvPr id="409" name="直線コネクタ 408"/>
        <xdr:cNvCxnSpPr/>
      </xdr:nvCxnSpPr>
      <xdr:spPr>
        <a:xfrm>
          <a:off x="9639300" y="12599962"/>
          <a:ext cx="838200" cy="34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83862</xdr:rowOff>
    </xdr:from>
    <xdr:ext cx="534377" cy="259045"/>
    <xdr:sp macro="" textlink="">
      <xdr:nvSpPr>
        <xdr:cNvPr id="410" name="商工費平均値テキスト"/>
        <xdr:cNvSpPr txBox="1"/>
      </xdr:nvSpPr>
      <xdr:spPr>
        <a:xfrm>
          <a:off x="10528300" y="12942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105435</xdr:rowOff>
    </xdr:from>
    <xdr:to>
      <xdr:col>55</xdr:col>
      <xdr:colOff>50800</xdr:colOff>
      <xdr:row>76</xdr:row>
      <xdr:rowOff>35585</xdr:rowOff>
    </xdr:to>
    <xdr:sp macro="" textlink="">
      <xdr:nvSpPr>
        <xdr:cNvPr id="411" name="フローチャート: 判断 410"/>
        <xdr:cNvSpPr/>
      </xdr:nvSpPr>
      <xdr:spPr>
        <a:xfrm>
          <a:off x="10426700" y="1296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123736</xdr:rowOff>
    </xdr:from>
    <xdr:to>
      <xdr:col>50</xdr:col>
      <xdr:colOff>114300</xdr:colOff>
      <xdr:row>73</xdr:row>
      <xdr:rowOff>84112</xdr:rowOff>
    </xdr:to>
    <xdr:cxnSp macro="">
      <xdr:nvCxnSpPr>
        <xdr:cNvPr id="412" name="直線コネクタ 411"/>
        <xdr:cNvCxnSpPr/>
      </xdr:nvCxnSpPr>
      <xdr:spPr>
        <a:xfrm>
          <a:off x="8750300" y="12125236"/>
          <a:ext cx="889000" cy="47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31064</xdr:rowOff>
    </xdr:from>
    <xdr:to>
      <xdr:col>50</xdr:col>
      <xdr:colOff>165100</xdr:colOff>
      <xdr:row>75</xdr:row>
      <xdr:rowOff>132664</xdr:rowOff>
    </xdr:to>
    <xdr:sp macro="" textlink="">
      <xdr:nvSpPr>
        <xdr:cNvPr id="413" name="フローチャート: 判断 412"/>
        <xdr:cNvSpPr/>
      </xdr:nvSpPr>
      <xdr:spPr>
        <a:xfrm>
          <a:off x="9588500" y="1288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123792</xdr:rowOff>
    </xdr:from>
    <xdr:ext cx="534377" cy="259045"/>
    <xdr:sp macro="" textlink="">
      <xdr:nvSpPr>
        <xdr:cNvPr id="414" name="テキスト ボックス 413"/>
        <xdr:cNvSpPr txBox="1"/>
      </xdr:nvSpPr>
      <xdr:spPr>
        <a:xfrm>
          <a:off x="9372111" y="1298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123736</xdr:rowOff>
    </xdr:from>
    <xdr:to>
      <xdr:col>45</xdr:col>
      <xdr:colOff>177800</xdr:colOff>
      <xdr:row>74</xdr:row>
      <xdr:rowOff>67729</xdr:rowOff>
    </xdr:to>
    <xdr:cxnSp macro="">
      <xdr:nvCxnSpPr>
        <xdr:cNvPr id="415" name="直線コネクタ 414"/>
        <xdr:cNvCxnSpPr/>
      </xdr:nvCxnSpPr>
      <xdr:spPr>
        <a:xfrm flipV="1">
          <a:off x="7861300" y="12125236"/>
          <a:ext cx="889000" cy="62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149593</xdr:rowOff>
    </xdr:from>
    <xdr:to>
      <xdr:col>46</xdr:col>
      <xdr:colOff>38100</xdr:colOff>
      <xdr:row>75</xdr:row>
      <xdr:rowOff>79743</xdr:rowOff>
    </xdr:to>
    <xdr:sp macro="" textlink="">
      <xdr:nvSpPr>
        <xdr:cNvPr id="416" name="フローチャート: 判断 415"/>
        <xdr:cNvSpPr/>
      </xdr:nvSpPr>
      <xdr:spPr>
        <a:xfrm>
          <a:off x="8699500" y="12836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70870</xdr:rowOff>
    </xdr:from>
    <xdr:ext cx="534377" cy="259045"/>
    <xdr:sp macro="" textlink="">
      <xdr:nvSpPr>
        <xdr:cNvPr id="417" name="テキスト ボックス 416"/>
        <xdr:cNvSpPr txBox="1"/>
      </xdr:nvSpPr>
      <xdr:spPr>
        <a:xfrm>
          <a:off x="8483111" y="1292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33972</xdr:rowOff>
    </xdr:from>
    <xdr:to>
      <xdr:col>41</xdr:col>
      <xdr:colOff>50800</xdr:colOff>
      <xdr:row>74</xdr:row>
      <xdr:rowOff>67729</xdr:rowOff>
    </xdr:to>
    <xdr:cxnSp macro="">
      <xdr:nvCxnSpPr>
        <xdr:cNvPr id="418" name="直線コネクタ 417"/>
        <xdr:cNvCxnSpPr/>
      </xdr:nvCxnSpPr>
      <xdr:spPr>
        <a:xfrm>
          <a:off x="6972300" y="12549822"/>
          <a:ext cx="889000" cy="20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83909</xdr:rowOff>
    </xdr:from>
    <xdr:to>
      <xdr:col>41</xdr:col>
      <xdr:colOff>101600</xdr:colOff>
      <xdr:row>76</xdr:row>
      <xdr:rowOff>14058</xdr:rowOff>
    </xdr:to>
    <xdr:sp macro="" textlink="">
      <xdr:nvSpPr>
        <xdr:cNvPr id="419" name="フローチャート: 判断 418"/>
        <xdr:cNvSpPr/>
      </xdr:nvSpPr>
      <xdr:spPr>
        <a:xfrm>
          <a:off x="7810500" y="129426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5187</xdr:rowOff>
    </xdr:from>
    <xdr:ext cx="534377" cy="259045"/>
    <xdr:sp macro="" textlink="">
      <xdr:nvSpPr>
        <xdr:cNvPr id="420" name="テキスト ボックス 419"/>
        <xdr:cNvSpPr txBox="1"/>
      </xdr:nvSpPr>
      <xdr:spPr>
        <a:xfrm>
          <a:off x="7594111" y="1303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128333</xdr:rowOff>
    </xdr:from>
    <xdr:to>
      <xdr:col>36</xdr:col>
      <xdr:colOff>165100</xdr:colOff>
      <xdr:row>76</xdr:row>
      <xdr:rowOff>58483</xdr:rowOff>
    </xdr:to>
    <xdr:sp macro="" textlink="">
      <xdr:nvSpPr>
        <xdr:cNvPr id="421" name="フローチャート: 判断 420"/>
        <xdr:cNvSpPr/>
      </xdr:nvSpPr>
      <xdr:spPr>
        <a:xfrm>
          <a:off x="69215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49610</xdr:rowOff>
    </xdr:from>
    <xdr:ext cx="534377" cy="259045"/>
    <xdr:sp macro="" textlink="">
      <xdr:nvSpPr>
        <xdr:cNvPr id="422" name="テキスト ボックス 421"/>
        <xdr:cNvSpPr txBox="1"/>
      </xdr:nvSpPr>
      <xdr:spPr>
        <a:xfrm>
          <a:off x="6705111" y="1307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38036</xdr:rowOff>
    </xdr:from>
    <xdr:to>
      <xdr:col>55</xdr:col>
      <xdr:colOff>50800</xdr:colOff>
      <xdr:row>75</xdr:row>
      <xdr:rowOff>139636</xdr:rowOff>
    </xdr:to>
    <xdr:sp macro="" textlink="">
      <xdr:nvSpPr>
        <xdr:cNvPr id="428" name="楕円 427"/>
        <xdr:cNvSpPr/>
      </xdr:nvSpPr>
      <xdr:spPr>
        <a:xfrm>
          <a:off x="10426700" y="1289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60913</xdr:rowOff>
    </xdr:from>
    <xdr:ext cx="534377" cy="259045"/>
    <xdr:sp macro="" textlink="">
      <xdr:nvSpPr>
        <xdr:cNvPr id="429" name="商工費該当値テキスト"/>
        <xdr:cNvSpPr txBox="1"/>
      </xdr:nvSpPr>
      <xdr:spPr>
        <a:xfrm>
          <a:off x="10528300" y="1274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33312</xdr:rowOff>
    </xdr:from>
    <xdr:to>
      <xdr:col>50</xdr:col>
      <xdr:colOff>165100</xdr:colOff>
      <xdr:row>73</xdr:row>
      <xdr:rowOff>134912</xdr:rowOff>
    </xdr:to>
    <xdr:sp macro="" textlink="">
      <xdr:nvSpPr>
        <xdr:cNvPr id="430" name="楕円 429"/>
        <xdr:cNvSpPr/>
      </xdr:nvSpPr>
      <xdr:spPr>
        <a:xfrm>
          <a:off x="9588500" y="1254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151439</xdr:rowOff>
    </xdr:from>
    <xdr:ext cx="534377" cy="259045"/>
    <xdr:sp macro="" textlink="">
      <xdr:nvSpPr>
        <xdr:cNvPr id="431" name="テキスト ボックス 430"/>
        <xdr:cNvSpPr txBox="1"/>
      </xdr:nvSpPr>
      <xdr:spPr>
        <a:xfrm>
          <a:off x="9372111" y="1232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72936</xdr:rowOff>
    </xdr:from>
    <xdr:to>
      <xdr:col>46</xdr:col>
      <xdr:colOff>38100</xdr:colOff>
      <xdr:row>71</xdr:row>
      <xdr:rowOff>3086</xdr:rowOff>
    </xdr:to>
    <xdr:sp macro="" textlink="">
      <xdr:nvSpPr>
        <xdr:cNvPr id="432" name="楕円 431"/>
        <xdr:cNvSpPr/>
      </xdr:nvSpPr>
      <xdr:spPr>
        <a:xfrm>
          <a:off x="8699500" y="1207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19613</xdr:rowOff>
    </xdr:from>
    <xdr:ext cx="534377" cy="259045"/>
    <xdr:sp macro="" textlink="">
      <xdr:nvSpPr>
        <xdr:cNvPr id="433" name="テキスト ボックス 432"/>
        <xdr:cNvSpPr txBox="1"/>
      </xdr:nvSpPr>
      <xdr:spPr>
        <a:xfrm>
          <a:off x="8483111" y="1184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16929</xdr:rowOff>
    </xdr:from>
    <xdr:to>
      <xdr:col>41</xdr:col>
      <xdr:colOff>101600</xdr:colOff>
      <xdr:row>74</xdr:row>
      <xdr:rowOff>118529</xdr:rowOff>
    </xdr:to>
    <xdr:sp macro="" textlink="">
      <xdr:nvSpPr>
        <xdr:cNvPr id="434" name="楕円 433"/>
        <xdr:cNvSpPr/>
      </xdr:nvSpPr>
      <xdr:spPr>
        <a:xfrm>
          <a:off x="7810500" y="1270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135056</xdr:rowOff>
    </xdr:from>
    <xdr:ext cx="534377" cy="259045"/>
    <xdr:sp macro="" textlink="">
      <xdr:nvSpPr>
        <xdr:cNvPr id="435" name="テキスト ボックス 434"/>
        <xdr:cNvSpPr txBox="1"/>
      </xdr:nvSpPr>
      <xdr:spPr>
        <a:xfrm>
          <a:off x="7594111" y="1247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154622</xdr:rowOff>
    </xdr:from>
    <xdr:to>
      <xdr:col>36</xdr:col>
      <xdr:colOff>165100</xdr:colOff>
      <xdr:row>73</xdr:row>
      <xdr:rowOff>84772</xdr:rowOff>
    </xdr:to>
    <xdr:sp macro="" textlink="">
      <xdr:nvSpPr>
        <xdr:cNvPr id="436" name="楕円 435"/>
        <xdr:cNvSpPr/>
      </xdr:nvSpPr>
      <xdr:spPr>
        <a:xfrm>
          <a:off x="6921500" y="1249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101299</xdr:rowOff>
    </xdr:from>
    <xdr:ext cx="534377" cy="259045"/>
    <xdr:sp macro="" textlink="">
      <xdr:nvSpPr>
        <xdr:cNvPr id="437" name="テキスト ボックス 436"/>
        <xdr:cNvSpPr txBox="1"/>
      </xdr:nvSpPr>
      <xdr:spPr>
        <a:xfrm>
          <a:off x="6705111" y="1227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9" name="テキスト ボックス 44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1" name="テキスト ボックス 450"/>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3" name="テキスト ボックス 452"/>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5" name="テキスト ボックス 454"/>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89669</xdr:rowOff>
    </xdr:from>
    <xdr:to>
      <xdr:col>54</xdr:col>
      <xdr:colOff>189865</xdr:colOff>
      <xdr:row>98</xdr:row>
      <xdr:rowOff>114742</xdr:rowOff>
    </xdr:to>
    <xdr:cxnSp macro="">
      <xdr:nvCxnSpPr>
        <xdr:cNvPr id="459" name="直線コネクタ 458"/>
        <xdr:cNvCxnSpPr/>
      </xdr:nvCxnSpPr>
      <xdr:spPr>
        <a:xfrm flipV="1">
          <a:off x="10475595" y="15520169"/>
          <a:ext cx="1270" cy="139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143686</xdr:rowOff>
    </xdr:from>
    <xdr:ext cx="534377" cy="259045"/>
    <xdr:sp macro="" textlink="">
      <xdr:nvSpPr>
        <xdr:cNvPr id="460" name="土木費最小値テキスト"/>
        <xdr:cNvSpPr txBox="1"/>
      </xdr:nvSpPr>
      <xdr:spPr>
        <a:xfrm>
          <a:off x="10528300" y="1694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114742</xdr:rowOff>
    </xdr:from>
    <xdr:to>
      <xdr:col>55</xdr:col>
      <xdr:colOff>88900</xdr:colOff>
      <xdr:row>98</xdr:row>
      <xdr:rowOff>114742</xdr:rowOff>
    </xdr:to>
    <xdr:cxnSp macro="">
      <xdr:nvCxnSpPr>
        <xdr:cNvPr id="461" name="直線コネクタ 460"/>
        <xdr:cNvCxnSpPr/>
      </xdr:nvCxnSpPr>
      <xdr:spPr>
        <a:xfrm>
          <a:off x="10388600" y="1691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36346</xdr:rowOff>
    </xdr:from>
    <xdr:ext cx="690189" cy="259045"/>
    <xdr:sp macro="" textlink="">
      <xdr:nvSpPr>
        <xdr:cNvPr id="462" name="土木費最大値テキスト"/>
        <xdr:cNvSpPr txBox="1"/>
      </xdr:nvSpPr>
      <xdr:spPr>
        <a:xfrm>
          <a:off x="10528300" y="152953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1,554,715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89669</xdr:rowOff>
    </xdr:from>
    <xdr:to>
      <xdr:col>55</xdr:col>
      <xdr:colOff>88900</xdr:colOff>
      <xdr:row>90</xdr:row>
      <xdr:rowOff>89669</xdr:rowOff>
    </xdr:to>
    <xdr:cxnSp macro="">
      <xdr:nvCxnSpPr>
        <xdr:cNvPr id="463" name="直線コネクタ 462"/>
        <xdr:cNvCxnSpPr/>
      </xdr:nvCxnSpPr>
      <xdr:spPr>
        <a:xfrm>
          <a:off x="10388600" y="1552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38190</xdr:rowOff>
    </xdr:from>
    <xdr:to>
      <xdr:col>55</xdr:col>
      <xdr:colOff>0</xdr:colOff>
      <xdr:row>98</xdr:row>
      <xdr:rowOff>43866</xdr:rowOff>
    </xdr:to>
    <xdr:cxnSp macro="">
      <xdr:nvCxnSpPr>
        <xdr:cNvPr id="464" name="直線コネクタ 463"/>
        <xdr:cNvCxnSpPr/>
      </xdr:nvCxnSpPr>
      <xdr:spPr>
        <a:xfrm flipV="1">
          <a:off x="9639300" y="16840290"/>
          <a:ext cx="838200" cy="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16687</xdr:rowOff>
    </xdr:from>
    <xdr:ext cx="534377" cy="259045"/>
    <xdr:sp macro="" textlink="">
      <xdr:nvSpPr>
        <xdr:cNvPr id="465" name="土木費平均値テキスト"/>
        <xdr:cNvSpPr txBox="1"/>
      </xdr:nvSpPr>
      <xdr:spPr>
        <a:xfrm>
          <a:off x="10528300" y="16818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38260</xdr:rowOff>
    </xdr:from>
    <xdr:to>
      <xdr:col>55</xdr:col>
      <xdr:colOff>50800</xdr:colOff>
      <xdr:row>98</xdr:row>
      <xdr:rowOff>139860</xdr:rowOff>
    </xdr:to>
    <xdr:sp macro="" textlink="">
      <xdr:nvSpPr>
        <xdr:cNvPr id="466" name="フローチャート: 判断 465"/>
        <xdr:cNvSpPr/>
      </xdr:nvSpPr>
      <xdr:spPr>
        <a:xfrm>
          <a:off x="10426700" y="1684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43866</xdr:rowOff>
    </xdr:from>
    <xdr:to>
      <xdr:col>50</xdr:col>
      <xdr:colOff>114300</xdr:colOff>
      <xdr:row>98</xdr:row>
      <xdr:rowOff>50885</xdr:rowOff>
    </xdr:to>
    <xdr:cxnSp macro="">
      <xdr:nvCxnSpPr>
        <xdr:cNvPr id="467" name="直線コネクタ 466"/>
        <xdr:cNvCxnSpPr/>
      </xdr:nvCxnSpPr>
      <xdr:spPr>
        <a:xfrm flipV="1">
          <a:off x="8750300" y="16845966"/>
          <a:ext cx="889000" cy="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41459</xdr:rowOff>
    </xdr:from>
    <xdr:to>
      <xdr:col>50</xdr:col>
      <xdr:colOff>165100</xdr:colOff>
      <xdr:row>98</xdr:row>
      <xdr:rowOff>143059</xdr:rowOff>
    </xdr:to>
    <xdr:sp macro="" textlink="">
      <xdr:nvSpPr>
        <xdr:cNvPr id="468" name="フローチャート: 判断 467"/>
        <xdr:cNvSpPr/>
      </xdr:nvSpPr>
      <xdr:spPr>
        <a:xfrm>
          <a:off x="9588500" y="16843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134186</xdr:rowOff>
    </xdr:from>
    <xdr:ext cx="534377" cy="259045"/>
    <xdr:sp macro="" textlink="">
      <xdr:nvSpPr>
        <xdr:cNvPr id="469" name="テキスト ボックス 468"/>
        <xdr:cNvSpPr txBox="1"/>
      </xdr:nvSpPr>
      <xdr:spPr>
        <a:xfrm>
          <a:off x="9372111" y="1693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43413</xdr:rowOff>
    </xdr:from>
    <xdr:to>
      <xdr:col>45</xdr:col>
      <xdr:colOff>177800</xdr:colOff>
      <xdr:row>98</xdr:row>
      <xdr:rowOff>50885</xdr:rowOff>
    </xdr:to>
    <xdr:cxnSp macro="">
      <xdr:nvCxnSpPr>
        <xdr:cNvPr id="470" name="直線コネクタ 469"/>
        <xdr:cNvCxnSpPr/>
      </xdr:nvCxnSpPr>
      <xdr:spPr>
        <a:xfrm>
          <a:off x="7861300" y="16845513"/>
          <a:ext cx="889000" cy="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41397</xdr:rowOff>
    </xdr:from>
    <xdr:to>
      <xdr:col>46</xdr:col>
      <xdr:colOff>38100</xdr:colOff>
      <xdr:row>98</xdr:row>
      <xdr:rowOff>142997</xdr:rowOff>
    </xdr:to>
    <xdr:sp macro="" textlink="">
      <xdr:nvSpPr>
        <xdr:cNvPr id="471" name="フローチャート: 判断 470"/>
        <xdr:cNvSpPr/>
      </xdr:nvSpPr>
      <xdr:spPr>
        <a:xfrm>
          <a:off x="86995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134124</xdr:rowOff>
    </xdr:from>
    <xdr:ext cx="534377" cy="259045"/>
    <xdr:sp macro="" textlink="">
      <xdr:nvSpPr>
        <xdr:cNvPr id="472" name="テキスト ボックス 471"/>
        <xdr:cNvSpPr txBox="1"/>
      </xdr:nvSpPr>
      <xdr:spPr>
        <a:xfrm>
          <a:off x="8483111" y="1693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43413</xdr:rowOff>
    </xdr:from>
    <xdr:to>
      <xdr:col>41</xdr:col>
      <xdr:colOff>50800</xdr:colOff>
      <xdr:row>98</xdr:row>
      <xdr:rowOff>44007</xdr:rowOff>
    </xdr:to>
    <xdr:cxnSp macro="">
      <xdr:nvCxnSpPr>
        <xdr:cNvPr id="473" name="直線コネクタ 472"/>
        <xdr:cNvCxnSpPr/>
      </xdr:nvCxnSpPr>
      <xdr:spPr>
        <a:xfrm flipV="1">
          <a:off x="6972300" y="16845513"/>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23851</xdr:rowOff>
    </xdr:from>
    <xdr:to>
      <xdr:col>41</xdr:col>
      <xdr:colOff>101600</xdr:colOff>
      <xdr:row>98</xdr:row>
      <xdr:rowOff>125451</xdr:rowOff>
    </xdr:to>
    <xdr:sp macro="" textlink="">
      <xdr:nvSpPr>
        <xdr:cNvPr id="474" name="フローチャート: 判断 473"/>
        <xdr:cNvSpPr/>
      </xdr:nvSpPr>
      <xdr:spPr>
        <a:xfrm>
          <a:off x="7810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116578</xdr:rowOff>
    </xdr:from>
    <xdr:ext cx="534377" cy="259045"/>
    <xdr:sp macro="" textlink="">
      <xdr:nvSpPr>
        <xdr:cNvPr id="475" name="テキスト ボックス 474"/>
        <xdr:cNvSpPr txBox="1"/>
      </xdr:nvSpPr>
      <xdr:spPr>
        <a:xfrm>
          <a:off x="7594111" y="1691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33525</xdr:rowOff>
    </xdr:from>
    <xdr:to>
      <xdr:col>36</xdr:col>
      <xdr:colOff>165100</xdr:colOff>
      <xdr:row>98</xdr:row>
      <xdr:rowOff>135125</xdr:rowOff>
    </xdr:to>
    <xdr:sp macro="" textlink="">
      <xdr:nvSpPr>
        <xdr:cNvPr id="476" name="フローチャート: 判断 475"/>
        <xdr:cNvSpPr/>
      </xdr:nvSpPr>
      <xdr:spPr>
        <a:xfrm>
          <a:off x="6921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126252</xdr:rowOff>
    </xdr:from>
    <xdr:ext cx="534377" cy="259045"/>
    <xdr:sp macro="" textlink="">
      <xdr:nvSpPr>
        <xdr:cNvPr id="477" name="テキスト ボックス 476"/>
        <xdr:cNvSpPr txBox="1"/>
      </xdr:nvSpPr>
      <xdr:spPr>
        <a:xfrm>
          <a:off x="6705111" y="1692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158840</xdr:rowOff>
    </xdr:from>
    <xdr:to>
      <xdr:col>55</xdr:col>
      <xdr:colOff>50800</xdr:colOff>
      <xdr:row>98</xdr:row>
      <xdr:rowOff>88990</xdr:rowOff>
    </xdr:to>
    <xdr:sp macro="" textlink="">
      <xdr:nvSpPr>
        <xdr:cNvPr id="483" name="楕円 482"/>
        <xdr:cNvSpPr/>
      </xdr:nvSpPr>
      <xdr:spPr>
        <a:xfrm>
          <a:off x="10426700" y="167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118217</xdr:rowOff>
    </xdr:from>
    <xdr:ext cx="599010" cy="259045"/>
    <xdr:sp macro="" textlink="">
      <xdr:nvSpPr>
        <xdr:cNvPr id="484" name="土木費該当値テキスト"/>
        <xdr:cNvSpPr txBox="1"/>
      </xdr:nvSpPr>
      <xdr:spPr>
        <a:xfrm>
          <a:off x="10528300" y="16577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164516</xdr:rowOff>
    </xdr:from>
    <xdr:to>
      <xdr:col>50</xdr:col>
      <xdr:colOff>165100</xdr:colOff>
      <xdr:row>98</xdr:row>
      <xdr:rowOff>94666</xdr:rowOff>
    </xdr:to>
    <xdr:sp macro="" textlink="">
      <xdr:nvSpPr>
        <xdr:cNvPr id="485" name="楕円 484"/>
        <xdr:cNvSpPr/>
      </xdr:nvSpPr>
      <xdr:spPr>
        <a:xfrm>
          <a:off x="9588500" y="1679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111193</xdr:rowOff>
    </xdr:from>
    <xdr:ext cx="599010" cy="259045"/>
    <xdr:sp macro="" textlink="">
      <xdr:nvSpPr>
        <xdr:cNvPr id="486" name="テキスト ボックス 485"/>
        <xdr:cNvSpPr txBox="1"/>
      </xdr:nvSpPr>
      <xdr:spPr>
        <a:xfrm>
          <a:off x="9339795" y="16570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85</xdr:rowOff>
    </xdr:from>
    <xdr:to>
      <xdr:col>46</xdr:col>
      <xdr:colOff>38100</xdr:colOff>
      <xdr:row>98</xdr:row>
      <xdr:rowOff>101685</xdr:rowOff>
    </xdr:to>
    <xdr:sp macro="" textlink="">
      <xdr:nvSpPr>
        <xdr:cNvPr id="487" name="楕円 486"/>
        <xdr:cNvSpPr/>
      </xdr:nvSpPr>
      <xdr:spPr>
        <a:xfrm>
          <a:off x="8699500" y="168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118212</xdr:rowOff>
    </xdr:from>
    <xdr:ext cx="534377" cy="259045"/>
    <xdr:sp macro="" textlink="">
      <xdr:nvSpPr>
        <xdr:cNvPr id="488" name="テキスト ボックス 487"/>
        <xdr:cNvSpPr txBox="1"/>
      </xdr:nvSpPr>
      <xdr:spPr>
        <a:xfrm>
          <a:off x="8483111" y="1657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164063</xdr:rowOff>
    </xdr:from>
    <xdr:to>
      <xdr:col>41</xdr:col>
      <xdr:colOff>101600</xdr:colOff>
      <xdr:row>98</xdr:row>
      <xdr:rowOff>94213</xdr:rowOff>
    </xdr:to>
    <xdr:sp macro="" textlink="">
      <xdr:nvSpPr>
        <xdr:cNvPr id="489" name="楕円 488"/>
        <xdr:cNvSpPr/>
      </xdr:nvSpPr>
      <xdr:spPr>
        <a:xfrm>
          <a:off x="7810500" y="167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110740</xdr:rowOff>
    </xdr:from>
    <xdr:ext cx="599010" cy="259045"/>
    <xdr:sp macro="" textlink="">
      <xdr:nvSpPr>
        <xdr:cNvPr id="490" name="テキスト ボックス 489"/>
        <xdr:cNvSpPr txBox="1"/>
      </xdr:nvSpPr>
      <xdr:spPr>
        <a:xfrm>
          <a:off x="7561795" y="16569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164657</xdr:rowOff>
    </xdr:from>
    <xdr:to>
      <xdr:col>36</xdr:col>
      <xdr:colOff>165100</xdr:colOff>
      <xdr:row>98</xdr:row>
      <xdr:rowOff>94807</xdr:rowOff>
    </xdr:to>
    <xdr:sp macro="" textlink="">
      <xdr:nvSpPr>
        <xdr:cNvPr id="491" name="楕円 490"/>
        <xdr:cNvSpPr/>
      </xdr:nvSpPr>
      <xdr:spPr>
        <a:xfrm>
          <a:off x="6921500" y="1679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111334</xdr:rowOff>
    </xdr:from>
    <xdr:ext cx="599010" cy="259045"/>
    <xdr:sp macro="" textlink="">
      <xdr:nvSpPr>
        <xdr:cNvPr id="492" name="テキスト ボックス 491"/>
        <xdr:cNvSpPr txBox="1"/>
      </xdr:nvSpPr>
      <xdr:spPr>
        <a:xfrm>
          <a:off x="6672795" y="16570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216</xdr:rowOff>
    </xdr:from>
    <xdr:to>
      <xdr:col>85</xdr:col>
      <xdr:colOff>126364</xdr:colOff>
      <xdr:row>38</xdr:row>
      <xdr:rowOff>64262</xdr:rowOff>
    </xdr:to>
    <xdr:cxnSp macro="">
      <xdr:nvCxnSpPr>
        <xdr:cNvPr id="517" name="直線コネクタ 516"/>
        <xdr:cNvCxnSpPr/>
      </xdr:nvCxnSpPr>
      <xdr:spPr>
        <a:xfrm flipV="1">
          <a:off x="16317595" y="5315166"/>
          <a:ext cx="1269" cy="1264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68089</xdr:rowOff>
    </xdr:from>
    <xdr:ext cx="534377" cy="259045"/>
    <xdr:sp macro="" textlink="">
      <xdr:nvSpPr>
        <xdr:cNvPr id="518" name="消防費最小値テキスト"/>
        <xdr:cNvSpPr txBox="1"/>
      </xdr:nvSpPr>
      <xdr:spPr>
        <a:xfrm>
          <a:off x="16370300" y="658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64262</xdr:rowOff>
    </xdr:from>
    <xdr:to>
      <xdr:col>86</xdr:col>
      <xdr:colOff>25400</xdr:colOff>
      <xdr:row>38</xdr:row>
      <xdr:rowOff>64262</xdr:rowOff>
    </xdr:to>
    <xdr:cxnSp macro="">
      <xdr:nvCxnSpPr>
        <xdr:cNvPr id="519" name="直線コネクタ 518"/>
        <xdr:cNvCxnSpPr/>
      </xdr:nvCxnSpPr>
      <xdr:spPr>
        <a:xfrm>
          <a:off x="16230600" y="6579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118343</xdr:rowOff>
    </xdr:from>
    <xdr:ext cx="534377" cy="259045"/>
    <xdr:sp macro="" textlink="">
      <xdr:nvSpPr>
        <xdr:cNvPr id="520" name="消防費最大値テキスト"/>
        <xdr:cNvSpPr txBox="1"/>
      </xdr:nvSpPr>
      <xdr:spPr>
        <a:xfrm>
          <a:off x="16370300" y="509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216</xdr:rowOff>
    </xdr:from>
    <xdr:to>
      <xdr:col>86</xdr:col>
      <xdr:colOff>25400</xdr:colOff>
      <xdr:row>31</xdr:row>
      <xdr:rowOff>216</xdr:rowOff>
    </xdr:to>
    <xdr:cxnSp macro="">
      <xdr:nvCxnSpPr>
        <xdr:cNvPr id="521" name="直線コネクタ 520"/>
        <xdr:cNvCxnSpPr/>
      </xdr:nvCxnSpPr>
      <xdr:spPr>
        <a:xfrm>
          <a:off x="16230600" y="531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93256</xdr:rowOff>
    </xdr:from>
    <xdr:to>
      <xdr:col>85</xdr:col>
      <xdr:colOff>127000</xdr:colOff>
      <xdr:row>35</xdr:row>
      <xdr:rowOff>138443</xdr:rowOff>
    </xdr:to>
    <xdr:cxnSp macro="">
      <xdr:nvCxnSpPr>
        <xdr:cNvPr id="522" name="直線コネクタ 521"/>
        <xdr:cNvCxnSpPr/>
      </xdr:nvCxnSpPr>
      <xdr:spPr>
        <a:xfrm>
          <a:off x="15481300" y="6094006"/>
          <a:ext cx="838200" cy="4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163834</xdr:rowOff>
    </xdr:from>
    <xdr:ext cx="534377" cy="259045"/>
    <xdr:sp macro="" textlink="">
      <xdr:nvSpPr>
        <xdr:cNvPr id="523" name="消防費平均値テキスト"/>
        <xdr:cNvSpPr txBox="1"/>
      </xdr:nvSpPr>
      <xdr:spPr>
        <a:xfrm>
          <a:off x="16370300" y="6164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13957</xdr:rowOff>
    </xdr:from>
    <xdr:to>
      <xdr:col>85</xdr:col>
      <xdr:colOff>177800</xdr:colOff>
      <xdr:row>36</xdr:row>
      <xdr:rowOff>115557</xdr:rowOff>
    </xdr:to>
    <xdr:sp macro="" textlink="">
      <xdr:nvSpPr>
        <xdr:cNvPr id="524" name="フローチャート: 判断 523"/>
        <xdr:cNvSpPr/>
      </xdr:nvSpPr>
      <xdr:spPr>
        <a:xfrm>
          <a:off x="16268700" y="618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33744</xdr:rowOff>
    </xdr:from>
    <xdr:to>
      <xdr:col>81</xdr:col>
      <xdr:colOff>50800</xdr:colOff>
      <xdr:row>35</xdr:row>
      <xdr:rowOff>93256</xdr:rowOff>
    </xdr:to>
    <xdr:cxnSp macro="">
      <xdr:nvCxnSpPr>
        <xdr:cNvPr id="525" name="直線コネクタ 524"/>
        <xdr:cNvCxnSpPr/>
      </xdr:nvCxnSpPr>
      <xdr:spPr>
        <a:xfrm>
          <a:off x="14592300" y="6034494"/>
          <a:ext cx="889000" cy="5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60782</xdr:rowOff>
    </xdr:from>
    <xdr:to>
      <xdr:col>81</xdr:col>
      <xdr:colOff>101600</xdr:colOff>
      <xdr:row>35</xdr:row>
      <xdr:rowOff>162382</xdr:rowOff>
    </xdr:to>
    <xdr:sp macro="" textlink="">
      <xdr:nvSpPr>
        <xdr:cNvPr id="526" name="フローチャート: 判断 525"/>
        <xdr:cNvSpPr/>
      </xdr:nvSpPr>
      <xdr:spPr>
        <a:xfrm>
          <a:off x="15430500" y="60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153509</xdr:rowOff>
    </xdr:from>
    <xdr:ext cx="534377" cy="259045"/>
    <xdr:sp macro="" textlink="">
      <xdr:nvSpPr>
        <xdr:cNvPr id="527" name="テキスト ボックス 526"/>
        <xdr:cNvSpPr txBox="1"/>
      </xdr:nvSpPr>
      <xdr:spPr>
        <a:xfrm>
          <a:off x="15214111" y="615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113716</xdr:rowOff>
    </xdr:from>
    <xdr:to>
      <xdr:col>76</xdr:col>
      <xdr:colOff>114300</xdr:colOff>
      <xdr:row>35</xdr:row>
      <xdr:rowOff>33744</xdr:rowOff>
    </xdr:to>
    <xdr:cxnSp macro="">
      <xdr:nvCxnSpPr>
        <xdr:cNvPr id="528" name="直線コネクタ 527"/>
        <xdr:cNvCxnSpPr/>
      </xdr:nvCxnSpPr>
      <xdr:spPr>
        <a:xfrm>
          <a:off x="13703300" y="5771566"/>
          <a:ext cx="889000" cy="26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124638</xdr:rowOff>
    </xdr:from>
    <xdr:to>
      <xdr:col>76</xdr:col>
      <xdr:colOff>165100</xdr:colOff>
      <xdr:row>36</xdr:row>
      <xdr:rowOff>54788</xdr:rowOff>
    </xdr:to>
    <xdr:sp macro="" textlink="">
      <xdr:nvSpPr>
        <xdr:cNvPr id="529" name="フローチャート: 判断 528"/>
        <xdr:cNvSpPr/>
      </xdr:nvSpPr>
      <xdr:spPr>
        <a:xfrm>
          <a:off x="14541500" y="612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45915</xdr:rowOff>
    </xdr:from>
    <xdr:ext cx="534377" cy="259045"/>
    <xdr:sp macro="" textlink="">
      <xdr:nvSpPr>
        <xdr:cNvPr id="530" name="テキスト ボックス 529"/>
        <xdr:cNvSpPr txBox="1"/>
      </xdr:nvSpPr>
      <xdr:spPr>
        <a:xfrm>
          <a:off x="14325111" y="621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27038</xdr:rowOff>
    </xdr:from>
    <xdr:to>
      <xdr:col>71</xdr:col>
      <xdr:colOff>177800</xdr:colOff>
      <xdr:row>33</xdr:row>
      <xdr:rowOff>113716</xdr:rowOff>
    </xdr:to>
    <xdr:cxnSp macro="">
      <xdr:nvCxnSpPr>
        <xdr:cNvPr id="531" name="直線コネクタ 530"/>
        <xdr:cNvCxnSpPr/>
      </xdr:nvCxnSpPr>
      <xdr:spPr>
        <a:xfrm>
          <a:off x="12814300" y="5170538"/>
          <a:ext cx="889000" cy="60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110808</xdr:rowOff>
    </xdr:from>
    <xdr:to>
      <xdr:col>72</xdr:col>
      <xdr:colOff>38100</xdr:colOff>
      <xdr:row>36</xdr:row>
      <xdr:rowOff>40958</xdr:rowOff>
    </xdr:to>
    <xdr:sp macro="" textlink="">
      <xdr:nvSpPr>
        <xdr:cNvPr id="532" name="フローチャート: 判断 531"/>
        <xdr:cNvSpPr/>
      </xdr:nvSpPr>
      <xdr:spPr>
        <a:xfrm>
          <a:off x="13652500" y="611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32085</xdr:rowOff>
    </xdr:from>
    <xdr:ext cx="534377" cy="259045"/>
    <xdr:sp macro="" textlink="">
      <xdr:nvSpPr>
        <xdr:cNvPr id="533" name="テキスト ボックス 532"/>
        <xdr:cNvSpPr txBox="1"/>
      </xdr:nvSpPr>
      <xdr:spPr>
        <a:xfrm>
          <a:off x="13436111" y="620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144297</xdr:rowOff>
    </xdr:from>
    <xdr:to>
      <xdr:col>67</xdr:col>
      <xdr:colOff>101600</xdr:colOff>
      <xdr:row>36</xdr:row>
      <xdr:rowOff>74447</xdr:rowOff>
    </xdr:to>
    <xdr:sp macro="" textlink="">
      <xdr:nvSpPr>
        <xdr:cNvPr id="534" name="フローチャート: 判断 533"/>
        <xdr:cNvSpPr/>
      </xdr:nvSpPr>
      <xdr:spPr>
        <a:xfrm>
          <a:off x="12763500" y="61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65574</xdr:rowOff>
    </xdr:from>
    <xdr:ext cx="534377" cy="259045"/>
    <xdr:sp macro="" textlink="">
      <xdr:nvSpPr>
        <xdr:cNvPr id="535" name="テキスト ボックス 534"/>
        <xdr:cNvSpPr txBox="1"/>
      </xdr:nvSpPr>
      <xdr:spPr>
        <a:xfrm>
          <a:off x="12547111" y="623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87643</xdr:rowOff>
    </xdr:from>
    <xdr:to>
      <xdr:col>85</xdr:col>
      <xdr:colOff>177800</xdr:colOff>
      <xdr:row>36</xdr:row>
      <xdr:rowOff>17793</xdr:rowOff>
    </xdr:to>
    <xdr:sp macro="" textlink="">
      <xdr:nvSpPr>
        <xdr:cNvPr id="541" name="楕円 540"/>
        <xdr:cNvSpPr/>
      </xdr:nvSpPr>
      <xdr:spPr>
        <a:xfrm>
          <a:off x="16268700" y="608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110520</xdr:rowOff>
    </xdr:from>
    <xdr:ext cx="534377" cy="259045"/>
    <xdr:sp macro="" textlink="">
      <xdr:nvSpPr>
        <xdr:cNvPr id="542" name="消防費該当値テキスト"/>
        <xdr:cNvSpPr txBox="1"/>
      </xdr:nvSpPr>
      <xdr:spPr>
        <a:xfrm>
          <a:off x="16370300" y="593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42456</xdr:rowOff>
    </xdr:from>
    <xdr:to>
      <xdr:col>81</xdr:col>
      <xdr:colOff>101600</xdr:colOff>
      <xdr:row>35</xdr:row>
      <xdr:rowOff>144056</xdr:rowOff>
    </xdr:to>
    <xdr:sp macro="" textlink="">
      <xdr:nvSpPr>
        <xdr:cNvPr id="543" name="楕円 542"/>
        <xdr:cNvSpPr/>
      </xdr:nvSpPr>
      <xdr:spPr>
        <a:xfrm>
          <a:off x="15430500" y="604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160583</xdr:rowOff>
    </xdr:from>
    <xdr:ext cx="534377" cy="259045"/>
    <xdr:sp macro="" textlink="">
      <xdr:nvSpPr>
        <xdr:cNvPr id="544" name="テキスト ボックス 543"/>
        <xdr:cNvSpPr txBox="1"/>
      </xdr:nvSpPr>
      <xdr:spPr>
        <a:xfrm>
          <a:off x="15214111" y="581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154394</xdr:rowOff>
    </xdr:from>
    <xdr:to>
      <xdr:col>76</xdr:col>
      <xdr:colOff>165100</xdr:colOff>
      <xdr:row>35</xdr:row>
      <xdr:rowOff>84544</xdr:rowOff>
    </xdr:to>
    <xdr:sp macro="" textlink="">
      <xdr:nvSpPr>
        <xdr:cNvPr id="545" name="楕円 544"/>
        <xdr:cNvSpPr/>
      </xdr:nvSpPr>
      <xdr:spPr>
        <a:xfrm>
          <a:off x="14541500" y="598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101071</xdr:rowOff>
    </xdr:from>
    <xdr:ext cx="534377" cy="259045"/>
    <xdr:sp macro="" textlink="">
      <xdr:nvSpPr>
        <xdr:cNvPr id="546" name="テキスト ボックス 545"/>
        <xdr:cNvSpPr txBox="1"/>
      </xdr:nvSpPr>
      <xdr:spPr>
        <a:xfrm>
          <a:off x="14325111" y="575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62916</xdr:rowOff>
    </xdr:from>
    <xdr:to>
      <xdr:col>72</xdr:col>
      <xdr:colOff>38100</xdr:colOff>
      <xdr:row>33</xdr:row>
      <xdr:rowOff>164516</xdr:rowOff>
    </xdr:to>
    <xdr:sp macro="" textlink="">
      <xdr:nvSpPr>
        <xdr:cNvPr id="547" name="楕円 546"/>
        <xdr:cNvSpPr/>
      </xdr:nvSpPr>
      <xdr:spPr>
        <a:xfrm>
          <a:off x="13652500" y="572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9593</xdr:rowOff>
    </xdr:from>
    <xdr:ext cx="534377" cy="259045"/>
    <xdr:sp macro="" textlink="">
      <xdr:nvSpPr>
        <xdr:cNvPr id="548" name="テキスト ボックス 547"/>
        <xdr:cNvSpPr txBox="1"/>
      </xdr:nvSpPr>
      <xdr:spPr>
        <a:xfrm>
          <a:off x="13436111" y="549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29</xdr:row>
      <xdr:rowOff>147688</xdr:rowOff>
    </xdr:from>
    <xdr:to>
      <xdr:col>67</xdr:col>
      <xdr:colOff>101600</xdr:colOff>
      <xdr:row>30</xdr:row>
      <xdr:rowOff>77838</xdr:rowOff>
    </xdr:to>
    <xdr:sp macro="" textlink="">
      <xdr:nvSpPr>
        <xdr:cNvPr id="549" name="楕円 548"/>
        <xdr:cNvSpPr/>
      </xdr:nvSpPr>
      <xdr:spPr>
        <a:xfrm>
          <a:off x="12763500" y="511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28</xdr:row>
      <xdr:rowOff>94365</xdr:rowOff>
    </xdr:from>
    <xdr:ext cx="534377" cy="259045"/>
    <xdr:sp macro="" textlink="">
      <xdr:nvSpPr>
        <xdr:cNvPr id="550" name="テキスト ボックス 549"/>
        <xdr:cNvSpPr txBox="1"/>
      </xdr:nvSpPr>
      <xdr:spPr>
        <a:xfrm>
          <a:off x="12547111" y="489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159520</xdr:rowOff>
    </xdr:from>
    <xdr:to>
      <xdr:col>85</xdr:col>
      <xdr:colOff>126364</xdr:colOff>
      <xdr:row>57</xdr:row>
      <xdr:rowOff>128041</xdr:rowOff>
    </xdr:to>
    <xdr:cxnSp macro="">
      <xdr:nvCxnSpPr>
        <xdr:cNvPr id="574" name="直線コネクタ 573"/>
        <xdr:cNvCxnSpPr/>
      </xdr:nvCxnSpPr>
      <xdr:spPr>
        <a:xfrm flipV="1">
          <a:off x="16317595" y="8732020"/>
          <a:ext cx="1269" cy="1168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131868</xdr:rowOff>
    </xdr:from>
    <xdr:ext cx="534377" cy="259045"/>
    <xdr:sp macro="" textlink="">
      <xdr:nvSpPr>
        <xdr:cNvPr id="575" name="教育費最小値テキスト"/>
        <xdr:cNvSpPr txBox="1"/>
      </xdr:nvSpPr>
      <xdr:spPr>
        <a:xfrm>
          <a:off x="16370300" y="990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128041</xdr:rowOff>
    </xdr:from>
    <xdr:to>
      <xdr:col>86</xdr:col>
      <xdr:colOff>25400</xdr:colOff>
      <xdr:row>57</xdr:row>
      <xdr:rowOff>128041</xdr:rowOff>
    </xdr:to>
    <xdr:cxnSp macro="">
      <xdr:nvCxnSpPr>
        <xdr:cNvPr id="576" name="直線コネクタ 575"/>
        <xdr:cNvCxnSpPr/>
      </xdr:nvCxnSpPr>
      <xdr:spPr>
        <a:xfrm>
          <a:off x="16230600" y="990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106197</xdr:rowOff>
    </xdr:from>
    <xdr:ext cx="599010" cy="259045"/>
    <xdr:sp macro="" textlink="">
      <xdr:nvSpPr>
        <xdr:cNvPr id="577" name="教育費最大値テキスト"/>
        <xdr:cNvSpPr txBox="1"/>
      </xdr:nvSpPr>
      <xdr:spPr>
        <a:xfrm>
          <a:off x="16370300" y="8507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159520</xdr:rowOff>
    </xdr:from>
    <xdr:to>
      <xdr:col>86</xdr:col>
      <xdr:colOff>25400</xdr:colOff>
      <xdr:row>50</xdr:row>
      <xdr:rowOff>159520</xdr:rowOff>
    </xdr:to>
    <xdr:cxnSp macro="">
      <xdr:nvCxnSpPr>
        <xdr:cNvPr id="578" name="直線コネクタ 577"/>
        <xdr:cNvCxnSpPr/>
      </xdr:nvCxnSpPr>
      <xdr:spPr>
        <a:xfrm>
          <a:off x="16230600" y="8732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103962</xdr:rowOff>
    </xdr:from>
    <xdr:to>
      <xdr:col>85</xdr:col>
      <xdr:colOff>127000</xdr:colOff>
      <xdr:row>57</xdr:row>
      <xdr:rowOff>26932</xdr:rowOff>
    </xdr:to>
    <xdr:cxnSp macro="">
      <xdr:nvCxnSpPr>
        <xdr:cNvPr id="579" name="直線コネクタ 578"/>
        <xdr:cNvCxnSpPr/>
      </xdr:nvCxnSpPr>
      <xdr:spPr>
        <a:xfrm flipV="1">
          <a:off x="15481300" y="9705162"/>
          <a:ext cx="838200" cy="9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39674</xdr:rowOff>
    </xdr:from>
    <xdr:ext cx="534377" cy="259045"/>
    <xdr:sp macro="" textlink="">
      <xdr:nvSpPr>
        <xdr:cNvPr id="580" name="教育費平均値テキスト"/>
        <xdr:cNvSpPr txBox="1"/>
      </xdr:nvSpPr>
      <xdr:spPr>
        <a:xfrm>
          <a:off x="16370300" y="9640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61247</xdr:rowOff>
    </xdr:from>
    <xdr:to>
      <xdr:col>85</xdr:col>
      <xdr:colOff>177800</xdr:colOff>
      <xdr:row>56</xdr:row>
      <xdr:rowOff>162847</xdr:rowOff>
    </xdr:to>
    <xdr:sp macro="" textlink="">
      <xdr:nvSpPr>
        <xdr:cNvPr id="581" name="フローチャート: 判断 580"/>
        <xdr:cNvSpPr/>
      </xdr:nvSpPr>
      <xdr:spPr>
        <a:xfrm>
          <a:off x="16268700" y="966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20889</xdr:rowOff>
    </xdr:from>
    <xdr:to>
      <xdr:col>81</xdr:col>
      <xdr:colOff>50800</xdr:colOff>
      <xdr:row>57</xdr:row>
      <xdr:rowOff>26932</xdr:rowOff>
    </xdr:to>
    <xdr:cxnSp macro="">
      <xdr:nvCxnSpPr>
        <xdr:cNvPr id="582" name="直線コネクタ 581"/>
        <xdr:cNvCxnSpPr/>
      </xdr:nvCxnSpPr>
      <xdr:spPr>
        <a:xfrm>
          <a:off x="14592300" y="9793539"/>
          <a:ext cx="889000" cy="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68585</xdr:rowOff>
    </xdr:from>
    <xdr:to>
      <xdr:col>81</xdr:col>
      <xdr:colOff>101600</xdr:colOff>
      <xdr:row>56</xdr:row>
      <xdr:rowOff>170185</xdr:rowOff>
    </xdr:to>
    <xdr:sp macro="" textlink="">
      <xdr:nvSpPr>
        <xdr:cNvPr id="583" name="フローチャート: 判断 582"/>
        <xdr:cNvSpPr/>
      </xdr:nvSpPr>
      <xdr:spPr>
        <a:xfrm>
          <a:off x="15430500" y="966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15262</xdr:rowOff>
    </xdr:from>
    <xdr:ext cx="534377" cy="259045"/>
    <xdr:sp macro="" textlink="">
      <xdr:nvSpPr>
        <xdr:cNvPr id="584" name="テキスト ボックス 583"/>
        <xdr:cNvSpPr txBox="1"/>
      </xdr:nvSpPr>
      <xdr:spPr>
        <a:xfrm>
          <a:off x="15214111" y="944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20889</xdr:rowOff>
    </xdr:from>
    <xdr:to>
      <xdr:col>76</xdr:col>
      <xdr:colOff>114300</xdr:colOff>
      <xdr:row>57</xdr:row>
      <xdr:rowOff>42057</xdr:rowOff>
    </xdr:to>
    <xdr:cxnSp macro="">
      <xdr:nvCxnSpPr>
        <xdr:cNvPr id="585" name="直線コネクタ 584"/>
        <xdr:cNvCxnSpPr/>
      </xdr:nvCxnSpPr>
      <xdr:spPr>
        <a:xfrm flipV="1">
          <a:off x="13703300" y="9793539"/>
          <a:ext cx="889000" cy="2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167419</xdr:rowOff>
    </xdr:from>
    <xdr:ext cx="534377" cy="259045"/>
    <xdr:sp macro="" textlink="">
      <xdr:nvSpPr>
        <xdr:cNvPr id="587" name="テキスト ボックス 586"/>
        <xdr:cNvSpPr txBox="1"/>
      </xdr:nvSpPr>
      <xdr:spPr>
        <a:xfrm>
          <a:off x="14325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42057</xdr:rowOff>
    </xdr:from>
    <xdr:to>
      <xdr:col>71</xdr:col>
      <xdr:colOff>177800</xdr:colOff>
      <xdr:row>57</xdr:row>
      <xdr:rowOff>58875</xdr:rowOff>
    </xdr:to>
    <xdr:cxnSp macro="">
      <xdr:nvCxnSpPr>
        <xdr:cNvPr id="588" name="直線コネクタ 587"/>
        <xdr:cNvCxnSpPr/>
      </xdr:nvCxnSpPr>
      <xdr:spPr>
        <a:xfrm flipV="1">
          <a:off x="12814300" y="9814707"/>
          <a:ext cx="889000" cy="1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9" name="フローチャート: 判断 588"/>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163410</xdr:rowOff>
    </xdr:from>
    <xdr:ext cx="534377" cy="259045"/>
    <xdr:sp macro="" textlink="">
      <xdr:nvSpPr>
        <xdr:cNvPr id="590" name="テキスト ボックス 589"/>
        <xdr:cNvSpPr txBox="1"/>
      </xdr:nvSpPr>
      <xdr:spPr>
        <a:xfrm>
          <a:off x="13436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91" name="フローチャート: 判断 590"/>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32460</xdr:rowOff>
    </xdr:from>
    <xdr:ext cx="534377" cy="259045"/>
    <xdr:sp macro="" textlink="">
      <xdr:nvSpPr>
        <xdr:cNvPr id="592" name="テキスト ボックス 591"/>
        <xdr:cNvSpPr txBox="1"/>
      </xdr:nvSpPr>
      <xdr:spPr>
        <a:xfrm>
          <a:off x="12547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53162</xdr:rowOff>
    </xdr:from>
    <xdr:to>
      <xdr:col>85</xdr:col>
      <xdr:colOff>177800</xdr:colOff>
      <xdr:row>56</xdr:row>
      <xdr:rowOff>154762</xdr:rowOff>
    </xdr:to>
    <xdr:sp macro="" textlink="">
      <xdr:nvSpPr>
        <xdr:cNvPr id="598" name="楕円 597"/>
        <xdr:cNvSpPr/>
      </xdr:nvSpPr>
      <xdr:spPr>
        <a:xfrm>
          <a:off x="16268700" y="965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76039</xdr:rowOff>
    </xdr:from>
    <xdr:ext cx="534377" cy="259045"/>
    <xdr:sp macro="" textlink="">
      <xdr:nvSpPr>
        <xdr:cNvPr id="599" name="教育費該当値テキスト"/>
        <xdr:cNvSpPr txBox="1"/>
      </xdr:nvSpPr>
      <xdr:spPr>
        <a:xfrm>
          <a:off x="16370300" y="950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147582</xdr:rowOff>
    </xdr:from>
    <xdr:to>
      <xdr:col>81</xdr:col>
      <xdr:colOff>101600</xdr:colOff>
      <xdr:row>57</xdr:row>
      <xdr:rowOff>77732</xdr:rowOff>
    </xdr:to>
    <xdr:sp macro="" textlink="">
      <xdr:nvSpPr>
        <xdr:cNvPr id="600" name="楕円 599"/>
        <xdr:cNvSpPr/>
      </xdr:nvSpPr>
      <xdr:spPr>
        <a:xfrm>
          <a:off x="15430500" y="974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68859</xdr:rowOff>
    </xdr:from>
    <xdr:ext cx="534377" cy="259045"/>
    <xdr:sp macro="" textlink="">
      <xdr:nvSpPr>
        <xdr:cNvPr id="601" name="テキスト ボックス 600"/>
        <xdr:cNvSpPr txBox="1"/>
      </xdr:nvSpPr>
      <xdr:spPr>
        <a:xfrm>
          <a:off x="15214111" y="984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141539</xdr:rowOff>
    </xdr:from>
    <xdr:to>
      <xdr:col>76</xdr:col>
      <xdr:colOff>165100</xdr:colOff>
      <xdr:row>57</xdr:row>
      <xdr:rowOff>71689</xdr:rowOff>
    </xdr:to>
    <xdr:sp macro="" textlink="">
      <xdr:nvSpPr>
        <xdr:cNvPr id="602" name="楕円 601"/>
        <xdr:cNvSpPr/>
      </xdr:nvSpPr>
      <xdr:spPr>
        <a:xfrm>
          <a:off x="14541500" y="974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62816</xdr:rowOff>
    </xdr:from>
    <xdr:ext cx="534377" cy="259045"/>
    <xdr:sp macro="" textlink="">
      <xdr:nvSpPr>
        <xdr:cNvPr id="603" name="テキスト ボックス 602"/>
        <xdr:cNvSpPr txBox="1"/>
      </xdr:nvSpPr>
      <xdr:spPr>
        <a:xfrm>
          <a:off x="14325111" y="983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162707</xdr:rowOff>
    </xdr:from>
    <xdr:to>
      <xdr:col>72</xdr:col>
      <xdr:colOff>38100</xdr:colOff>
      <xdr:row>57</xdr:row>
      <xdr:rowOff>92857</xdr:rowOff>
    </xdr:to>
    <xdr:sp macro="" textlink="">
      <xdr:nvSpPr>
        <xdr:cNvPr id="604" name="楕円 603"/>
        <xdr:cNvSpPr/>
      </xdr:nvSpPr>
      <xdr:spPr>
        <a:xfrm>
          <a:off x="13652500" y="976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83984</xdr:rowOff>
    </xdr:from>
    <xdr:ext cx="534377" cy="259045"/>
    <xdr:sp macro="" textlink="">
      <xdr:nvSpPr>
        <xdr:cNvPr id="605" name="テキスト ボックス 604"/>
        <xdr:cNvSpPr txBox="1"/>
      </xdr:nvSpPr>
      <xdr:spPr>
        <a:xfrm>
          <a:off x="13436111" y="985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8075</xdr:rowOff>
    </xdr:from>
    <xdr:to>
      <xdr:col>67</xdr:col>
      <xdr:colOff>101600</xdr:colOff>
      <xdr:row>57</xdr:row>
      <xdr:rowOff>109675</xdr:rowOff>
    </xdr:to>
    <xdr:sp macro="" textlink="">
      <xdr:nvSpPr>
        <xdr:cNvPr id="606" name="楕円 605"/>
        <xdr:cNvSpPr/>
      </xdr:nvSpPr>
      <xdr:spPr>
        <a:xfrm>
          <a:off x="12763500" y="978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100802</xdr:rowOff>
    </xdr:from>
    <xdr:ext cx="534377" cy="259045"/>
    <xdr:sp macro="" textlink="">
      <xdr:nvSpPr>
        <xdr:cNvPr id="607" name="テキスト ボックス 606"/>
        <xdr:cNvSpPr txBox="1"/>
      </xdr:nvSpPr>
      <xdr:spPr>
        <a:xfrm>
          <a:off x="12547111" y="987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247</xdr:rowOff>
    </xdr:from>
    <xdr:to>
      <xdr:col>85</xdr:col>
      <xdr:colOff>126364</xdr:colOff>
      <xdr:row>78</xdr:row>
      <xdr:rowOff>139700</xdr:rowOff>
    </xdr:to>
    <xdr:cxnSp macro="">
      <xdr:nvCxnSpPr>
        <xdr:cNvPr id="629" name="直線コネクタ 628"/>
        <xdr:cNvCxnSpPr/>
      </xdr:nvCxnSpPr>
      <xdr:spPr>
        <a:xfrm flipV="1">
          <a:off x="16317595" y="12344647"/>
          <a:ext cx="1269" cy="116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17009</xdr:rowOff>
    </xdr:from>
    <xdr:ext cx="249299" cy="259045"/>
    <xdr:sp macro="" textlink="">
      <xdr:nvSpPr>
        <xdr:cNvPr id="630" name="災害復旧費最小値テキスト"/>
        <xdr:cNvSpPr txBox="1"/>
      </xdr:nvSpPr>
      <xdr:spPr>
        <a:xfrm>
          <a:off x="16370300" y="135615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118374</xdr:rowOff>
    </xdr:from>
    <xdr:ext cx="599010" cy="259045"/>
    <xdr:sp macro="" textlink="">
      <xdr:nvSpPr>
        <xdr:cNvPr id="632" name="災害復旧費最大値テキスト"/>
        <xdr:cNvSpPr txBox="1"/>
      </xdr:nvSpPr>
      <xdr:spPr>
        <a:xfrm>
          <a:off x="16370300" y="12119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511,003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247</xdr:rowOff>
    </xdr:from>
    <xdr:to>
      <xdr:col>86</xdr:col>
      <xdr:colOff>25400</xdr:colOff>
      <xdr:row>72</xdr:row>
      <xdr:rowOff>247</xdr:rowOff>
    </xdr:to>
    <xdr:cxnSp macro="">
      <xdr:nvCxnSpPr>
        <xdr:cNvPr id="633" name="直線コネクタ 632"/>
        <xdr:cNvCxnSpPr/>
      </xdr:nvCxnSpPr>
      <xdr:spPr>
        <a:xfrm>
          <a:off x="16230600" y="12344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136429</xdr:rowOff>
    </xdr:from>
    <xdr:to>
      <xdr:col>85</xdr:col>
      <xdr:colOff>127000</xdr:colOff>
      <xdr:row>78</xdr:row>
      <xdr:rowOff>136973</xdr:rowOff>
    </xdr:to>
    <xdr:cxnSp macro="">
      <xdr:nvCxnSpPr>
        <xdr:cNvPr id="634" name="直線コネクタ 633"/>
        <xdr:cNvCxnSpPr/>
      </xdr:nvCxnSpPr>
      <xdr:spPr>
        <a:xfrm flipV="1">
          <a:off x="15481300" y="13509529"/>
          <a:ext cx="8382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105909</xdr:rowOff>
    </xdr:from>
    <xdr:ext cx="469744" cy="259045"/>
    <xdr:sp macro="" textlink="">
      <xdr:nvSpPr>
        <xdr:cNvPr id="635" name="災害復旧費平均値テキスト"/>
        <xdr:cNvSpPr txBox="1"/>
      </xdr:nvSpPr>
      <xdr:spPr>
        <a:xfrm>
          <a:off x="16370300" y="13307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83032</xdr:rowOff>
    </xdr:from>
    <xdr:to>
      <xdr:col>85</xdr:col>
      <xdr:colOff>177800</xdr:colOff>
      <xdr:row>79</xdr:row>
      <xdr:rowOff>13182</xdr:rowOff>
    </xdr:to>
    <xdr:sp macro="" textlink="">
      <xdr:nvSpPr>
        <xdr:cNvPr id="636" name="フローチャート: 判断 635"/>
        <xdr:cNvSpPr/>
      </xdr:nvSpPr>
      <xdr:spPr>
        <a:xfrm>
          <a:off x="162687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136065</xdr:rowOff>
    </xdr:from>
    <xdr:to>
      <xdr:col>81</xdr:col>
      <xdr:colOff>50800</xdr:colOff>
      <xdr:row>78</xdr:row>
      <xdr:rowOff>136973</xdr:rowOff>
    </xdr:to>
    <xdr:cxnSp macro="">
      <xdr:nvCxnSpPr>
        <xdr:cNvPr id="637" name="直線コネクタ 636"/>
        <xdr:cNvCxnSpPr/>
      </xdr:nvCxnSpPr>
      <xdr:spPr>
        <a:xfrm>
          <a:off x="14592300" y="13509165"/>
          <a:ext cx="889000" cy="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83990</xdr:rowOff>
    </xdr:from>
    <xdr:to>
      <xdr:col>81</xdr:col>
      <xdr:colOff>101600</xdr:colOff>
      <xdr:row>79</xdr:row>
      <xdr:rowOff>14140</xdr:rowOff>
    </xdr:to>
    <xdr:sp macro="" textlink="">
      <xdr:nvSpPr>
        <xdr:cNvPr id="638" name="フローチャート: 判断 637"/>
        <xdr:cNvSpPr/>
      </xdr:nvSpPr>
      <xdr:spPr>
        <a:xfrm>
          <a:off x="15430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30667</xdr:rowOff>
    </xdr:from>
    <xdr:ext cx="469744" cy="259045"/>
    <xdr:sp macro="" textlink="">
      <xdr:nvSpPr>
        <xdr:cNvPr id="639" name="テキスト ボックス 638"/>
        <xdr:cNvSpPr txBox="1"/>
      </xdr:nvSpPr>
      <xdr:spPr>
        <a:xfrm>
          <a:off x="15246428" y="1323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136065</xdr:rowOff>
    </xdr:from>
    <xdr:to>
      <xdr:col>76</xdr:col>
      <xdr:colOff>114300</xdr:colOff>
      <xdr:row>78</xdr:row>
      <xdr:rowOff>136984</xdr:rowOff>
    </xdr:to>
    <xdr:cxnSp macro="">
      <xdr:nvCxnSpPr>
        <xdr:cNvPr id="640" name="直線コネクタ 639"/>
        <xdr:cNvCxnSpPr/>
      </xdr:nvCxnSpPr>
      <xdr:spPr>
        <a:xfrm flipV="1">
          <a:off x="13703300" y="13509165"/>
          <a:ext cx="889000" cy="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77546</xdr:rowOff>
    </xdr:from>
    <xdr:to>
      <xdr:col>76</xdr:col>
      <xdr:colOff>165100</xdr:colOff>
      <xdr:row>79</xdr:row>
      <xdr:rowOff>7696</xdr:rowOff>
    </xdr:to>
    <xdr:sp macro="" textlink="">
      <xdr:nvSpPr>
        <xdr:cNvPr id="641" name="フローチャート: 判断 640"/>
        <xdr:cNvSpPr/>
      </xdr:nvSpPr>
      <xdr:spPr>
        <a:xfrm>
          <a:off x="14541500" y="1345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24223</xdr:rowOff>
    </xdr:from>
    <xdr:ext cx="469744" cy="259045"/>
    <xdr:sp macro="" textlink="">
      <xdr:nvSpPr>
        <xdr:cNvPr id="642" name="テキスト ボックス 641"/>
        <xdr:cNvSpPr txBox="1"/>
      </xdr:nvSpPr>
      <xdr:spPr>
        <a:xfrm>
          <a:off x="14357428" y="1322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135809</xdr:rowOff>
    </xdr:from>
    <xdr:to>
      <xdr:col>71</xdr:col>
      <xdr:colOff>177800</xdr:colOff>
      <xdr:row>78</xdr:row>
      <xdr:rowOff>136984</xdr:rowOff>
    </xdr:to>
    <xdr:cxnSp macro="">
      <xdr:nvCxnSpPr>
        <xdr:cNvPr id="643" name="直線コネクタ 642"/>
        <xdr:cNvCxnSpPr/>
      </xdr:nvCxnSpPr>
      <xdr:spPr>
        <a:xfrm>
          <a:off x="12814300" y="13508909"/>
          <a:ext cx="8890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70358</xdr:rowOff>
    </xdr:from>
    <xdr:to>
      <xdr:col>72</xdr:col>
      <xdr:colOff>38100</xdr:colOff>
      <xdr:row>79</xdr:row>
      <xdr:rowOff>508</xdr:rowOff>
    </xdr:to>
    <xdr:sp macro="" textlink="">
      <xdr:nvSpPr>
        <xdr:cNvPr id="644" name="フローチャート: 判断 643"/>
        <xdr:cNvSpPr/>
      </xdr:nvSpPr>
      <xdr:spPr>
        <a:xfrm>
          <a:off x="13652500" y="1344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17035</xdr:rowOff>
    </xdr:from>
    <xdr:ext cx="469744" cy="259045"/>
    <xdr:sp macro="" textlink="">
      <xdr:nvSpPr>
        <xdr:cNvPr id="645" name="テキスト ボックス 644"/>
        <xdr:cNvSpPr txBox="1"/>
      </xdr:nvSpPr>
      <xdr:spPr>
        <a:xfrm>
          <a:off x="13468428" y="1321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70820</xdr:rowOff>
    </xdr:from>
    <xdr:to>
      <xdr:col>67</xdr:col>
      <xdr:colOff>101600</xdr:colOff>
      <xdr:row>79</xdr:row>
      <xdr:rowOff>970</xdr:rowOff>
    </xdr:to>
    <xdr:sp macro="" textlink="">
      <xdr:nvSpPr>
        <xdr:cNvPr id="646" name="フローチャート: 判断 645"/>
        <xdr:cNvSpPr/>
      </xdr:nvSpPr>
      <xdr:spPr>
        <a:xfrm>
          <a:off x="12763500" y="1344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17497</xdr:rowOff>
    </xdr:from>
    <xdr:ext cx="469744" cy="259045"/>
    <xdr:sp macro="" textlink="">
      <xdr:nvSpPr>
        <xdr:cNvPr id="647" name="テキスト ボックス 646"/>
        <xdr:cNvSpPr txBox="1"/>
      </xdr:nvSpPr>
      <xdr:spPr>
        <a:xfrm>
          <a:off x="12579428" y="1321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85629</xdr:rowOff>
    </xdr:from>
    <xdr:to>
      <xdr:col>85</xdr:col>
      <xdr:colOff>177800</xdr:colOff>
      <xdr:row>79</xdr:row>
      <xdr:rowOff>15779</xdr:rowOff>
    </xdr:to>
    <xdr:sp macro="" textlink="">
      <xdr:nvSpPr>
        <xdr:cNvPr id="653" name="楕円 652"/>
        <xdr:cNvSpPr/>
      </xdr:nvSpPr>
      <xdr:spPr>
        <a:xfrm>
          <a:off x="16268700" y="1345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61459</xdr:rowOff>
    </xdr:from>
    <xdr:ext cx="469744" cy="259045"/>
    <xdr:sp macro="" textlink="">
      <xdr:nvSpPr>
        <xdr:cNvPr id="654" name="災害復旧費該当値テキスト"/>
        <xdr:cNvSpPr txBox="1"/>
      </xdr:nvSpPr>
      <xdr:spPr>
        <a:xfrm>
          <a:off x="16370300" y="1343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86173</xdr:rowOff>
    </xdr:from>
    <xdr:to>
      <xdr:col>81</xdr:col>
      <xdr:colOff>101600</xdr:colOff>
      <xdr:row>79</xdr:row>
      <xdr:rowOff>16323</xdr:rowOff>
    </xdr:to>
    <xdr:sp macro="" textlink="">
      <xdr:nvSpPr>
        <xdr:cNvPr id="655" name="楕円 654"/>
        <xdr:cNvSpPr/>
      </xdr:nvSpPr>
      <xdr:spPr>
        <a:xfrm>
          <a:off x="15430500" y="1345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7450</xdr:rowOff>
    </xdr:from>
    <xdr:ext cx="469744" cy="259045"/>
    <xdr:sp macro="" textlink="">
      <xdr:nvSpPr>
        <xdr:cNvPr id="656" name="テキスト ボックス 655"/>
        <xdr:cNvSpPr txBox="1"/>
      </xdr:nvSpPr>
      <xdr:spPr>
        <a:xfrm>
          <a:off x="15246428" y="1355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85265</xdr:rowOff>
    </xdr:from>
    <xdr:to>
      <xdr:col>76</xdr:col>
      <xdr:colOff>165100</xdr:colOff>
      <xdr:row>79</xdr:row>
      <xdr:rowOff>15415</xdr:rowOff>
    </xdr:to>
    <xdr:sp macro="" textlink="">
      <xdr:nvSpPr>
        <xdr:cNvPr id="657" name="楕円 656"/>
        <xdr:cNvSpPr/>
      </xdr:nvSpPr>
      <xdr:spPr>
        <a:xfrm>
          <a:off x="14541500" y="1345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6542</xdr:rowOff>
    </xdr:from>
    <xdr:ext cx="469744" cy="259045"/>
    <xdr:sp macro="" textlink="">
      <xdr:nvSpPr>
        <xdr:cNvPr id="658" name="テキスト ボックス 657"/>
        <xdr:cNvSpPr txBox="1"/>
      </xdr:nvSpPr>
      <xdr:spPr>
        <a:xfrm>
          <a:off x="14357428" y="1355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86184</xdr:rowOff>
    </xdr:from>
    <xdr:to>
      <xdr:col>72</xdr:col>
      <xdr:colOff>38100</xdr:colOff>
      <xdr:row>79</xdr:row>
      <xdr:rowOff>16334</xdr:rowOff>
    </xdr:to>
    <xdr:sp macro="" textlink="">
      <xdr:nvSpPr>
        <xdr:cNvPr id="659" name="楕円 658"/>
        <xdr:cNvSpPr/>
      </xdr:nvSpPr>
      <xdr:spPr>
        <a:xfrm>
          <a:off x="13652500" y="1345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7461</xdr:rowOff>
    </xdr:from>
    <xdr:ext cx="469744" cy="259045"/>
    <xdr:sp macro="" textlink="">
      <xdr:nvSpPr>
        <xdr:cNvPr id="660" name="テキスト ボックス 659"/>
        <xdr:cNvSpPr txBox="1"/>
      </xdr:nvSpPr>
      <xdr:spPr>
        <a:xfrm>
          <a:off x="13468428" y="1355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85009</xdr:rowOff>
    </xdr:from>
    <xdr:to>
      <xdr:col>67</xdr:col>
      <xdr:colOff>101600</xdr:colOff>
      <xdr:row>79</xdr:row>
      <xdr:rowOff>15159</xdr:rowOff>
    </xdr:to>
    <xdr:sp macro="" textlink="">
      <xdr:nvSpPr>
        <xdr:cNvPr id="661" name="楕円 660"/>
        <xdr:cNvSpPr/>
      </xdr:nvSpPr>
      <xdr:spPr>
        <a:xfrm>
          <a:off x="12763500" y="1345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6286</xdr:rowOff>
    </xdr:from>
    <xdr:ext cx="469744" cy="259045"/>
    <xdr:sp macro="" textlink="">
      <xdr:nvSpPr>
        <xdr:cNvPr id="662" name="テキスト ボックス 661"/>
        <xdr:cNvSpPr txBox="1"/>
      </xdr:nvSpPr>
      <xdr:spPr>
        <a:xfrm>
          <a:off x="12579428" y="13550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8" name="テキスト ボックス 67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0" name="テキスト ボックス 67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88015</xdr:rowOff>
    </xdr:from>
    <xdr:to>
      <xdr:col>85</xdr:col>
      <xdr:colOff>126364</xdr:colOff>
      <xdr:row>98</xdr:row>
      <xdr:rowOff>145273</xdr:rowOff>
    </xdr:to>
    <xdr:cxnSp macro="">
      <xdr:nvCxnSpPr>
        <xdr:cNvPr id="688" name="直線コネクタ 687"/>
        <xdr:cNvCxnSpPr/>
      </xdr:nvCxnSpPr>
      <xdr:spPr>
        <a:xfrm flipV="1">
          <a:off x="16317595" y="15347065"/>
          <a:ext cx="1269" cy="1600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149100</xdr:rowOff>
    </xdr:from>
    <xdr:ext cx="534377" cy="259045"/>
    <xdr:sp macro="" textlink="">
      <xdr:nvSpPr>
        <xdr:cNvPr id="689" name="公債費最小値テキスト"/>
        <xdr:cNvSpPr txBox="1"/>
      </xdr:nvSpPr>
      <xdr:spPr>
        <a:xfrm>
          <a:off x="16370300" y="1695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145273</xdr:rowOff>
    </xdr:from>
    <xdr:to>
      <xdr:col>86</xdr:col>
      <xdr:colOff>25400</xdr:colOff>
      <xdr:row>98</xdr:row>
      <xdr:rowOff>145273</xdr:rowOff>
    </xdr:to>
    <xdr:cxnSp macro="">
      <xdr:nvCxnSpPr>
        <xdr:cNvPr id="690" name="直線コネクタ 689"/>
        <xdr:cNvCxnSpPr/>
      </xdr:nvCxnSpPr>
      <xdr:spPr>
        <a:xfrm>
          <a:off x="16230600" y="169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34692</xdr:rowOff>
    </xdr:from>
    <xdr:ext cx="599010" cy="259045"/>
    <xdr:sp macro="" textlink="">
      <xdr:nvSpPr>
        <xdr:cNvPr id="691" name="公債費最大値テキスト"/>
        <xdr:cNvSpPr txBox="1"/>
      </xdr:nvSpPr>
      <xdr:spPr>
        <a:xfrm>
          <a:off x="16370300" y="1512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158,498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88015</xdr:rowOff>
    </xdr:from>
    <xdr:to>
      <xdr:col>86</xdr:col>
      <xdr:colOff>25400</xdr:colOff>
      <xdr:row>89</xdr:row>
      <xdr:rowOff>88015</xdr:rowOff>
    </xdr:to>
    <xdr:cxnSp macro="">
      <xdr:nvCxnSpPr>
        <xdr:cNvPr id="692" name="直線コネクタ 691"/>
        <xdr:cNvCxnSpPr/>
      </xdr:nvCxnSpPr>
      <xdr:spPr>
        <a:xfrm>
          <a:off x="16230600" y="1534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144196</xdr:rowOff>
    </xdr:from>
    <xdr:to>
      <xdr:col>85</xdr:col>
      <xdr:colOff>127000</xdr:colOff>
      <xdr:row>92</xdr:row>
      <xdr:rowOff>69292</xdr:rowOff>
    </xdr:to>
    <xdr:cxnSp macro="">
      <xdr:nvCxnSpPr>
        <xdr:cNvPr id="693" name="直線コネクタ 692"/>
        <xdr:cNvCxnSpPr/>
      </xdr:nvCxnSpPr>
      <xdr:spPr>
        <a:xfrm flipV="1">
          <a:off x="15481300" y="15746146"/>
          <a:ext cx="838200" cy="9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145094</xdr:rowOff>
    </xdr:from>
    <xdr:ext cx="534377" cy="259045"/>
    <xdr:sp macro="" textlink="">
      <xdr:nvSpPr>
        <xdr:cNvPr id="694" name="公債費平均値テキスト"/>
        <xdr:cNvSpPr txBox="1"/>
      </xdr:nvSpPr>
      <xdr:spPr>
        <a:xfrm>
          <a:off x="16370300" y="16261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166667</xdr:rowOff>
    </xdr:from>
    <xdr:to>
      <xdr:col>85</xdr:col>
      <xdr:colOff>177800</xdr:colOff>
      <xdr:row>95</xdr:row>
      <xdr:rowOff>96817</xdr:rowOff>
    </xdr:to>
    <xdr:sp macro="" textlink="">
      <xdr:nvSpPr>
        <xdr:cNvPr id="695" name="フローチャート: 判断 694"/>
        <xdr:cNvSpPr/>
      </xdr:nvSpPr>
      <xdr:spPr>
        <a:xfrm>
          <a:off x="162687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31366</xdr:rowOff>
    </xdr:from>
    <xdr:to>
      <xdr:col>81</xdr:col>
      <xdr:colOff>50800</xdr:colOff>
      <xdr:row>92</xdr:row>
      <xdr:rowOff>69292</xdr:rowOff>
    </xdr:to>
    <xdr:cxnSp macro="">
      <xdr:nvCxnSpPr>
        <xdr:cNvPr id="696" name="直線コネクタ 695"/>
        <xdr:cNvCxnSpPr/>
      </xdr:nvCxnSpPr>
      <xdr:spPr>
        <a:xfrm>
          <a:off x="14592300" y="15804766"/>
          <a:ext cx="889000" cy="3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20439</xdr:rowOff>
    </xdr:from>
    <xdr:to>
      <xdr:col>81</xdr:col>
      <xdr:colOff>101600</xdr:colOff>
      <xdr:row>95</xdr:row>
      <xdr:rowOff>122039</xdr:rowOff>
    </xdr:to>
    <xdr:sp macro="" textlink="">
      <xdr:nvSpPr>
        <xdr:cNvPr id="697" name="フローチャート: 判断 696"/>
        <xdr:cNvSpPr/>
      </xdr:nvSpPr>
      <xdr:spPr>
        <a:xfrm>
          <a:off x="15430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113166</xdr:rowOff>
    </xdr:from>
    <xdr:ext cx="534377" cy="259045"/>
    <xdr:sp macro="" textlink="">
      <xdr:nvSpPr>
        <xdr:cNvPr id="698" name="テキスト ボックス 697"/>
        <xdr:cNvSpPr txBox="1"/>
      </xdr:nvSpPr>
      <xdr:spPr>
        <a:xfrm>
          <a:off x="15214111" y="1640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102896</xdr:rowOff>
    </xdr:from>
    <xdr:to>
      <xdr:col>76</xdr:col>
      <xdr:colOff>114300</xdr:colOff>
      <xdr:row>92</xdr:row>
      <xdr:rowOff>31366</xdr:rowOff>
    </xdr:to>
    <xdr:cxnSp macro="">
      <xdr:nvCxnSpPr>
        <xdr:cNvPr id="699" name="直線コネクタ 698"/>
        <xdr:cNvCxnSpPr/>
      </xdr:nvCxnSpPr>
      <xdr:spPr>
        <a:xfrm>
          <a:off x="13703300" y="15704846"/>
          <a:ext cx="889000" cy="9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136165</xdr:rowOff>
    </xdr:from>
    <xdr:to>
      <xdr:col>76</xdr:col>
      <xdr:colOff>165100</xdr:colOff>
      <xdr:row>95</xdr:row>
      <xdr:rowOff>66315</xdr:rowOff>
    </xdr:to>
    <xdr:sp macro="" textlink="">
      <xdr:nvSpPr>
        <xdr:cNvPr id="700" name="フローチャート: 判断 699"/>
        <xdr:cNvSpPr/>
      </xdr:nvSpPr>
      <xdr:spPr>
        <a:xfrm>
          <a:off x="14541500" y="162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57442</xdr:rowOff>
    </xdr:from>
    <xdr:ext cx="534377" cy="259045"/>
    <xdr:sp macro="" textlink="">
      <xdr:nvSpPr>
        <xdr:cNvPr id="701" name="テキスト ボックス 700"/>
        <xdr:cNvSpPr txBox="1"/>
      </xdr:nvSpPr>
      <xdr:spPr>
        <a:xfrm>
          <a:off x="14325111" y="1634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102896</xdr:rowOff>
    </xdr:from>
    <xdr:to>
      <xdr:col>71</xdr:col>
      <xdr:colOff>177800</xdr:colOff>
      <xdr:row>91</xdr:row>
      <xdr:rowOff>116698</xdr:rowOff>
    </xdr:to>
    <xdr:cxnSp macro="">
      <xdr:nvCxnSpPr>
        <xdr:cNvPr id="702" name="直線コネクタ 701"/>
        <xdr:cNvCxnSpPr/>
      </xdr:nvCxnSpPr>
      <xdr:spPr>
        <a:xfrm flipV="1">
          <a:off x="12814300" y="15704846"/>
          <a:ext cx="889000" cy="1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167027</xdr:rowOff>
    </xdr:from>
    <xdr:to>
      <xdr:col>72</xdr:col>
      <xdr:colOff>38100</xdr:colOff>
      <xdr:row>95</xdr:row>
      <xdr:rowOff>97177</xdr:rowOff>
    </xdr:to>
    <xdr:sp macro="" textlink="">
      <xdr:nvSpPr>
        <xdr:cNvPr id="703" name="フローチャート: 判断 702"/>
        <xdr:cNvSpPr/>
      </xdr:nvSpPr>
      <xdr:spPr>
        <a:xfrm>
          <a:off x="13652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88304</xdr:rowOff>
    </xdr:from>
    <xdr:ext cx="534377" cy="259045"/>
    <xdr:sp macro="" textlink="">
      <xdr:nvSpPr>
        <xdr:cNvPr id="704" name="テキスト ボックス 703"/>
        <xdr:cNvSpPr txBox="1"/>
      </xdr:nvSpPr>
      <xdr:spPr>
        <a:xfrm>
          <a:off x="13436111" y="1637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161311</xdr:rowOff>
    </xdr:from>
    <xdr:to>
      <xdr:col>67</xdr:col>
      <xdr:colOff>101600</xdr:colOff>
      <xdr:row>95</xdr:row>
      <xdr:rowOff>91461</xdr:rowOff>
    </xdr:to>
    <xdr:sp macro="" textlink="">
      <xdr:nvSpPr>
        <xdr:cNvPr id="705" name="フローチャート: 判断 704"/>
        <xdr:cNvSpPr/>
      </xdr:nvSpPr>
      <xdr:spPr>
        <a:xfrm>
          <a:off x="12763500" y="1627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82588</xdr:rowOff>
    </xdr:from>
    <xdr:ext cx="534377" cy="259045"/>
    <xdr:sp macro="" textlink="">
      <xdr:nvSpPr>
        <xdr:cNvPr id="706" name="テキスト ボックス 705"/>
        <xdr:cNvSpPr txBox="1"/>
      </xdr:nvSpPr>
      <xdr:spPr>
        <a:xfrm>
          <a:off x="12547111" y="163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93396</xdr:rowOff>
    </xdr:from>
    <xdr:to>
      <xdr:col>85</xdr:col>
      <xdr:colOff>177800</xdr:colOff>
      <xdr:row>92</xdr:row>
      <xdr:rowOff>23546</xdr:rowOff>
    </xdr:to>
    <xdr:sp macro="" textlink="">
      <xdr:nvSpPr>
        <xdr:cNvPr id="712" name="楕円 711"/>
        <xdr:cNvSpPr/>
      </xdr:nvSpPr>
      <xdr:spPr>
        <a:xfrm>
          <a:off x="16268700" y="1569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116273</xdr:rowOff>
    </xdr:from>
    <xdr:ext cx="599010" cy="259045"/>
    <xdr:sp macro="" textlink="">
      <xdr:nvSpPr>
        <xdr:cNvPr id="713" name="公債費該当値テキスト"/>
        <xdr:cNvSpPr txBox="1"/>
      </xdr:nvSpPr>
      <xdr:spPr>
        <a:xfrm>
          <a:off x="16370300" y="1554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18492</xdr:rowOff>
    </xdr:from>
    <xdr:to>
      <xdr:col>81</xdr:col>
      <xdr:colOff>101600</xdr:colOff>
      <xdr:row>92</xdr:row>
      <xdr:rowOff>120092</xdr:rowOff>
    </xdr:to>
    <xdr:sp macro="" textlink="">
      <xdr:nvSpPr>
        <xdr:cNvPr id="714" name="楕円 713"/>
        <xdr:cNvSpPr/>
      </xdr:nvSpPr>
      <xdr:spPr>
        <a:xfrm>
          <a:off x="15430500" y="1579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136619</xdr:rowOff>
    </xdr:from>
    <xdr:ext cx="599010" cy="259045"/>
    <xdr:sp macro="" textlink="">
      <xdr:nvSpPr>
        <xdr:cNvPr id="715" name="テキスト ボックス 714"/>
        <xdr:cNvSpPr txBox="1"/>
      </xdr:nvSpPr>
      <xdr:spPr>
        <a:xfrm>
          <a:off x="15181795" y="15567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152016</xdr:rowOff>
    </xdr:from>
    <xdr:to>
      <xdr:col>76</xdr:col>
      <xdr:colOff>165100</xdr:colOff>
      <xdr:row>92</xdr:row>
      <xdr:rowOff>82166</xdr:rowOff>
    </xdr:to>
    <xdr:sp macro="" textlink="">
      <xdr:nvSpPr>
        <xdr:cNvPr id="716" name="楕円 715"/>
        <xdr:cNvSpPr/>
      </xdr:nvSpPr>
      <xdr:spPr>
        <a:xfrm>
          <a:off x="14541500" y="1575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98693</xdr:rowOff>
    </xdr:from>
    <xdr:ext cx="599010" cy="259045"/>
    <xdr:sp macro="" textlink="">
      <xdr:nvSpPr>
        <xdr:cNvPr id="717" name="テキスト ボックス 716"/>
        <xdr:cNvSpPr txBox="1"/>
      </xdr:nvSpPr>
      <xdr:spPr>
        <a:xfrm>
          <a:off x="14292795" y="15529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52096</xdr:rowOff>
    </xdr:from>
    <xdr:to>
      <xdr:col>72</xdr:col>
      <xdr:colOff>38100</xdr:colOff>
      <xdr:row>91</xdr:row>
      <xdr:rowOff>153696</xdr:rowOff>
    </xdr:to>
    <xdr:sp macro="" textlink="">
      <xdr:nvSpPr>
        <xdr:cNvPr id="718" name="楕円 717"/>
        <xdr:cNvSpPr/>
      </xdr:nvSpPr>
      <xdr:spPr>
        <a:xfrm>
          <a:off x="13652500" y="1565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170223</xdr:rowOff>
    </xdr:from>
    <xdr:ext cx="599010" cy="259045"/>
    <xdr:sp macro="" textlink="">
      <xdr:nvSpPr>
        <xdr:cNvPr id="719" name="テキスト ボックス 718"/>
        <xdr:cNvSpPr txBox="1"/>
      </xdr:nvSpPr>
      <xdr:spPr>
        <a:xfrm>
          <a:off x="13403795" y="15429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65898</xdr:rowOff>
    </xdr:from>
    <xdr:to>
      <xdr:col>67</xdr:col>
      <xdr:colOff>101600</xdr:colOff>
      <xdr:row>91</xdr:row>
      <xdr:rowOff>167498</xdr:rowOff>
    </xdr:to>
    <xdr:sp macro="" textlink="">
      <xdr:nvSpPr>
        <xdr:cNvPr id="720" name="楕円 719"/>
        <xdr:cNvSpPr/>
      </xdr:nvSpPr>
      <xdr:spPr>
        <a:xfrm>
          <a:off x="12763500" y="1566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12575</xdr:rowOff>
    </xdr:from>
    <xdr:ext cx="599010" cy="259045"/>
    <xdr:sp macro="" textlink="">
      <xdr:nvSpPr>
        <xdr:cNvPr id="721" name="テキスト ボックス 720"/>
        <xdr:cNvSpPr txBox="1"/>
      </xdr:nvSpPr>
      <xdr:spPr>
        <a:xfrm>
          <a:off x="12514795" y="15443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7" name="テキスト ボックス 73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9" name="テキスト ボックス 73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1" name="テキスト ボックス 74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148768</xdr:rowOff>
    </xdr:from>
    <xdr:to>
      <xdr:col>116</xdr:col>
      <xdr:colOff>62864</xdr:colOff>
      <xdr:row>39</xdr:row>
      <xdr:rowOff>44450</xdr:rowOff>
    </xdr:to>
    <xdr:cxnSp macro="">
      <xdr:nvCxnSpPr>
        <xdr:cNvPr id="745" name="直線コネクタ 744"/>
        <xdr:cNvCxnSpPr/>
      </xdr:nvCxnSpPr>
      <xdr:spPr>
        <a:xfrm flipV="1">
          <a:off x="22159595" y="5292268"/>
          <a:ext cx="1269" cy="1438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95877</xdr:rowOff>
    </xdr:from>
    <xdr:ext cx="249299" cy="259045"/>
    <xdr:sp macro="" textlink="">
      <xdr:nvSpPr>
        <xdr:cNvPr id="746" name="諸支出金最小値テキスト"/>
        <xdr:cNvSpPr txBox="1"/>
      </xdr:nvSpPr>
      <xdr:spPr>
        <a:xfrm>
          <a:off x="22212300" y="67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95445</xdr:rowOff>
    </xdr:from>
    <xdr:ext cx="534377" cy="259045"/>
    <xdr:sp macro="" textlink="">
      <xdr:nvSpPr>
        <xdr:cNvPr id="748" name="諸支出金最大値テキスト"/>
        <xdr:cNvSpPr txBox="1"/>
      </xdr:nvSpPr>
      <xdr:spPr>
        <a:xfrm>
          <a:off x="22212300" y="506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148768</xdr:rowOff>
    </xdr:from>
    <xdr:to>
      <xdr:col>116</xdr:col>
      <xdr:colOff>152400</xdr:colOff>
      <xdr:row>30</xdr:row>
      <xdr:rowOff>148768</xdr:rowOff>
    </xdr:to>
    <xdr:cxnSp macro="">
      <xdr:nvCxnSpPr>
        <xdr:cNvPr id="749" name="直線コネクタ 748"/>
        <xdr:cNvCxnSpPr/>
      </xdr:nvCxnSpPr>
      <xdr:spPr>
        <a:xfrm>
          <a:off x="22072600" y="5292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13326</xdr:rowOff>
    </xdr:from>
    <xdr:ext cx="313932" cy="259045"/>
    <xdr:sp macro="" textlink="">
      <xdr:nvSpPr>
        <xdr:cNvPr id="751" name="諸支出金平均値テキスト"/>
        <xdr:cNvSpPr txBox="1"/>
      </xdr:nvSpPr>
      <xdr:spPr>
        <a:xfrm>
          <a:off x="22212300" y="652842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161899</xdr:rowOff>
    </xdr:from>
    <xdr:to>
      <xdr:col>116</xdr:col>
      <xdr:colOff>114300</xdr:colOff>
      <xdr:row>39</xdr:row>
      <xdr:rowOff>92049</xdr:rowOff>
    </xdr:to>
    <xdr:sp macro="" textlink="">
      <xdr:nvSpPr>
        <xdr:cNvPr id="752" name="フローチャート: 判断 751"/>
        <xdr:cNvSpPr/>
      </xdr:nvSpPr>
      <xdr:spPr>
        <a:xfrm>
          <a:off x="22110700" y="6676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162966</xdr:rowOff>
    </xdr:from>
    <xdr:to>
      <xdr:col>112</xdr:col>
      <xdr:colOff>38100</xdr:colOff>
      <xdr:row>39</xdr:row>
      <xdr:rowOff>93116</xdr:rowOff>
    </xdr:to>
    <xdr:sp macro="" textlink="">
      <xdr:nvSpPr>
        <xdr:cNvPr id="754" name="フローチャート: 判断 753"/>
        <xdr:cNvSpPr/>
      </xdr:nvSpPr>
      <xdr:spPr>
        <a:xfrm>
          <a:off x="21272500" y="66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109643</xdr:rowOff>
    </xdr:from>
    <xdr:ext cx="313932" cy="259045"/>
    <xdr:sp macro="" textlink="">
      <xdr:nvSpPr>
        <xdr:cNvPr id="755" name="テキスト ボックス 754"/>
        <xdr:cNvSpPr txBox="1"/>
      </xdr:nvSpPr>
      <xdr:spPr>
        <a:xfrm>
          <a:off x="21166333" y="6453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154280</xdr:rowOff>
    </xdr:from>
    <xdr:to>
      <xdr:col>107</xdr:col>
      <xdr:colOff>101600</xdr:colOff>
      <xdr:row>39</xdr:row>
      <xdr:rowOff>84430</xdr:rowOff>
    </xdr:to>
    <xdr:sp macro="" textlink="">
      <xdr:nvSpPr>
        <xdr:cNvPr id="757" name="フローチャート: 判断 756"/>
        <xdr:cNvSpPr/>
      </xdr:nvSpPr>
      <xdr:spPr>
        <a:xfrm>
          <a:off x="20383500" y="66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100957</xdr:rowOff>
    </xdr:from>
    <xdr:ext cx="378565" cy="259045"/>
    <xdr:sp macro="" textlink="">
      <xdr:nvSpPr>
        <xdr:cNvPr id="758" name="テキスト ボックス 757"/>
        <xdr:cNvSpPr txBox="1"/>
      </xdr:nvSpPr>
      <xdr:spPr>
        <a:xfrm>
          <a:off x="20245017" y="6444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146659</xdr:rowOff>
    </xdr:from>
    <xdr:to>
      <xdr:col>102</xdr:col>
      <xdr:colOff>165100</xdr:colOff>
      <xdr:row>39</xdr:row>
      <xdr:rowOff>76809</xdr:rowOff>
    </xdr:to>
    <xdr:sp macro="" textlink="">
      <xdr:nvSpPr>
        <xdr:cNvPr id="760" name="フローチャート: 判断 759"/>
        <xdr:cNvSpPr/>
      </xdr:nvSpPr>
      <xdr:spPr>
        <a:xfrm>
          <a:off x="19494500" y="66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93337</xdr:rowOff>
    </xdr:from>
    <xdr:ext cx="378565" cy="259045"/>
    <xdr:sp macro="" textlink="">
      <xdr:nvSpPr>
        <xdr:cNvPr id="761" name="テキスト ボックス 760"/>
        <xdr:cNvSpPr txBox="1"/>
      </xdr:nvSpPr>
      <xdr:spPr>
        <a:xfrm>
          <a:off x="19356017" y="6436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115418</xdr:rowOff>
    </xdr:from>
    <xdr:to>
      <xdr:col>98</xdr:col>
      <xdr:colOff>38100</xdr:colOff>
      <xdr:row>39</xdr:row>
      <xdr:rowOff>45568</xdr:rowOff>
    </xdr:to>
    <xdr:sp macro="" textlink="">
      <xdr:nvSpPr>
        <xdr:cNvPr id="762" name="フローチャート: 判断 761"/>
        <xdr:cNvSpPr/>
      </xdr:nvSpPr>
      <xdr:spPr>
        <a:xfrm>
          <a:off x="18605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62095</xdr:rowOff>
    </xdr:from>
    <xdr:ext cx="378565" cy="259045"/>
    <xdr:sp macro="" textlink="">
      <xdr:nvSpPr>
        <xdr:cNvPr id="763" name="テキスト ボックス 762"/>
        <xdr:cNvSpPr txBox="1"/>
      </xdr:nvSpPr>
      <xdr:spPr>
        <a:xfrm>
          <a:off x="18467017" y="6405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140327</xdr:rowOff>
    </xdr:from>
    <xdr:ext cx="249299" cy="259045"/>
    <xdr:sp macro="" textlink="">
      <xdr:nvSpPr>
        <xdr:cNvPr id="770" name="諸支出金該当値テキスト"/>
        <xdr:cNvSpPr txBox="1"/>
      </xdr:nvSpPr>
      <xdr:spPr>
        <a:xfrm>
          <a:off x="22212300" y="66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92" name="テキスト ボックス 791"/>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94" name="テキスト ボックス 793"/>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6" name="テキスト ボックス 795"/>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8" name="テキスト ボックス 797"/>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800" name="テキスト ボックス 799"/>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63500</xdr:rowOff>
    </xdr:from>
    <xdr:to>
      <xdr:col>116</xdr:col>
      <xdr:colOff>62864</xdr:colOff>
      <xdr:row>59</xdr:row>
      <xdr:rowOff>44450</xdr:rowOff>
    </xdr:to>
    <xdr:cxnSp macro="">
      <xdr:nvCxnSpPr>
        <xdr:cNvPr id="802" name="直線コネクタ 801"/>
        <xdr:cNvCxnSpPr/>
      </xdr:nvCxnSpPr>
      <xdr:spPr>
        <a:xfrm flipV="1">
          <a:off x="22159595" y="8636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60977</xdr:rowOff>
    </xdr:from>
    <xdr:ext cx="249299" cy="259045"/>
    <xdr:sp macro="" textlink="">
      <xdr:nvSpPr>
        <xdr:cNvPr id="803" name="前年度繰上充用金最小値テキスト"/>
        <xdr:cNvSpPr txBox="1"/>
      </xdr:nvSpPr>
      <xdr:spPr>
        <a:xfrm>
          <a:off x="22212300" y="1017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10177</xdr:rowOff>
    </xdr:from>
    <xdr:ext cx="313932" cy="259045"/>
    <xdr:sp macro="" textlink="">
      <xdr:nvSpPr>
        <xdr:cNvPr id="805" name="前年度繰上充用金最大値テキスト"/>
        <xdr:cNvSpPr txBox="1"/>
      </xdr:nvSpPr>
      <xdr:spPr>
        <a:xfrm>
          <a:off x="22212300" y="8411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63500</xdr:rowOff>
    </xdr:from>
    <xdr:to>
      <xdr:col>116</xdr:col>
      <xdr:colOff>152400</xdr:colOff>
      <xdr:row>50</xdr:row>
      <xdr:rowOff>63500</xdr:rowOff>
    </xdr:to>
    <xdr:cxnSp macro="">
      <xdr:nvCxnSpPr>
        <xdr:cNvPr id="806" name="直線コネクタ 805"/>
        <xdr:cNvCxnSpPr/>
      </xdr:nvCxnSpPr>
      <xdr:spPr>
        <a:xfrm>
          <a:off x="22072600" y="863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149877</xdr:rowOff>
    </xdr:from>
    <xdr:ext cx="249299" cy="259045"/>
    <xdr:sp macro="" textlink="">
      <xdr:nvSpPr>
        <xdr:cNvPr id="808" name="前年度繰上充用金平均値テキスト"/>
        <xdr:cNvSpPr txBox="1"/>
      </xdr:nvSpPr>
      <xdr:spPr>
        <a:xfrm>
          <a:off x="22212300" y="99225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127000</xdr:rowOff>
    </xdr:from>
    <xdr:to>
      <xdr:col>116</xdr:col>
      <xdr:colOff>114300</xdr:colOff>
      <xdr:row>59</xdr:row>
      <xdr:rowOff>57150</xdr:rowOff>
    </xdr:to>
    <xdr:sp macro="" textlink="">
      <xdr:nvSpPr>
        <xdr:cNvPr id="809" name="フローチャート: 判断 808"/>
        <xdr:cNvSpPr/>
      </xdr:nvSpPr>
      <xdr:spPr>
        <a:xfrm>
          <a:off x="221107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1" name="フローチャート: 判断 81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2" name="テキスト ボックス 81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52</xdr:row>
      <xdr:rowOff>107950</xdr:rowOff>
    </xdr:from>
    <xdr:to>
      <xdr:col>107</xdr:col>
      <xdr:colOff>101600</xdr:colOff>
      <xdr:row>53</xdr:row>
      <xdr:rowOff>38100</xdr:rowOff>
    </xdr:to>
    <xdr:sp macro="" textlink="">
      <xdr:nvSpPr>
        <xdr:cNvPr id="814" name="フローチャート: 判断 813"/>
        <xdr:cNvSpPr/>
      </xdr:nvSpPr>
      <xdr:spPr>
        <a:xfrm>
          <a:off x="20383500" y="902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51</xdr:row>
      <xdr:rowOff>54627</xdr:rowOff>
    </xdr:from>
    <xdr:ext cx="313932" cy="259045"/>
    <xdr:sp macro="" textlink="">
      <xdr:nvSpPr>
        <xdr:cNvPr id="815" name="テキスト ボックス 814"/>
        <xdr:cNvSpPr txBox="1"/>
      </xdr:nvSpPr>
      <xdr:spPr>
        <a:xfrm>
          <a:off x="20277333" y="8798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50800</xdr:rowOff>
    </xdr:from>
    <xdr:to>
      <xdr:col>102</xdr:col>
      <xdr:colOff>165100</xdr:colOff>
      <xdr:row>55</xdr:row>
      <xdr:rowOff>152400</xdr:rowOff>
    </xdr:to>
    <xdr:sp macro="" textlink="">
      <xdr:nvSpPr>
        <xdr:cNvPr id="817" name="フローチャート: 判断 816"/>
        <xdr:cNvSpPr/>
      </xdr:nvSpPr>
      <xdr:spPr>
        <a:xfrm>
          <a:off x="19494500" y="948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53</xdr:row>
      <xdr:rowOff>168927</xdr:rowOff>
    </xdr:from>
    <xdr:ext cx="313932" cy="259045"/>
    <xdr:sp macro="" textlink="">
      <xdr:nvSpPr>
        <xdr:cNvPr id="818" name="テキスト ボックス 817"/>
        <xdr:cNvSpPr txBox="1"/>
      </xdr:nvSpPr>
      <xdr:spPr>
        <a:xfrm>
          <a:off x="19388333" y="92557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12700</xdr:rowOff>
    </xdr:from>
    <xdr:to>
      <xdr:col>98</xdr:col>
      <xdr:colOff>38100</xdr:colOff>
      <xdr:row>56</xdr:row>
      <xdr:rowOff>114300</xdr:rowOff>
    </xdr:to>
    <xdr:sp macro="" textlink="">
      <xdr:nvSpPr>
        <xdr:cNvPr id="819" name="フローチャート: 判断 818"/>
        <xdr:cNvSpPr/>
      </xdr:nvSpPr>
      <xdr:spPr>
        <a:xfrm>
          <a:off x="186055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54</xdr:row>
      <xdr:rowOff>130827</xdr:rowOff>
    </xdr:from>
    <xdr:ext cx="313932" cy="259045"/>
    <xdr:sp macro="" textlink="">
      <xdr:nvSpPr>
        <xdr:cNvPr id="820" name="テキスト ボックス 819"/>
        <xdr:cNvSpPr txBox="1"/>
      </xdr:nvSpPr>
      <xdr:spPr>
        <a:xfrm>
          <a:off x="18499333" y="9389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105427</xdr:rowOff>
    </xdr:from>
    <xdr:ext cx="249299" cy="259045"/>
    <xdr:sp macro="" textlink="">
      <xdr:nvSpPr>
        <xdr:cNvPr id="827" name="前年度繰上充用金該当値テキスト"/>
        <xdr:cNvSpPr txBox="1"/>
      </xdr:nvSpPr>
      <xdr:spPr>
        <a:xfrm>
          <a:off x="22212300" y="10049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9" name="テキスト ボックス 828"/>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住民一人当たりのコスト</a:t>
          </a:r>
          <a:r>
            <a:rPr kumimoji="1" lang="en-US" altLang="ja-JP"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　総務費については、地域総合整備資金貸付事業の増などにより、前年度に比べ増加した。</a:t>
          </a:r>
        </a:p>
        <a:p>
          <a:r>
            <a:rPr kumimoji="1" lang="ja-JP" altLang="en-US" sz="1300">
              <a:latin typeface="ＭＳ Ｐゴシック" panose="020B0600070205080204" pitchFamily="50" charset="-128"/>
              <a:ea typeface="ＭＳ Ｐゴシック" panose="020B0600070205080204" pitchFamily="50" charset="-128"/>
            </a:rPr>
            <a:t>　商工費については、産業団地分譲促進補助事業の減などにより、前年度に比べ減少した。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教育費については、幼児園建設事業の増などにより、前年度に比べ増加した。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衛生費については、新ごみ処理施設整備事業の増などにより、前年度に比べ増加した。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本市の歳入は、その約</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％が地方交付税であるが、平成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普通交付税の段階的縮減が開始されており、今後、その減少幅は大きくなる。そのような状況の中で、住民サービスの低下を招かないよう行政水準を維持することともに、計画的に大規模事業の実施を行うなど、健全な財政運営に努めているところ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岡山県美作市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全ての会計において黒字であるが、一般会計からの補助により成り立っている会計もあるため、独立採算の原則により、経費削減や収入確保に努めるなど、歳入歳出の適正化を図る必要がある。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U37" sqref="U37:V37"/>
    </sheetView>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22417292</v>
      </c>
      <c r="BO4" s="441"/>
      <c r="BP4" s="441"/>
      <c r="BQ4" s="441"/>
      <c r="BR4" s="441"/>
      <c r="BS4" s="441"/>
      <c r="BT4" s="441"/>
      <c r="BU4" s="442"/>
      <c r="BV4" s="440">
        <v>20926684</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6.8</v>
      </c>
      <c r="CU4" s="622"/>
      <c r="CV4" s="622"/>
      <c r="CW4" s="622"/>
      <c r="CX4" s="622"/>
      <c r="CY4" s="622"/>
      <c r="CZ4" s="622"/>
      <c r="DA4" s="623"/>
      <c r="DB4" s="621">
        <v>7.3</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21474770</v>
      </c>
      <c r="BO5" s="446"/>
      <c r="BP5" s="446"/>
      <c r="BQ5" s="446"/>
      <c r="BR5" s="446"/>
      <c r="BS5" s="446"/>
      <c r="BT5" s="446"/>
      <c r="BU5" s="447"/>
      <c r="BV5" s="445">
        <v>19851068</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90.8</v>
      </c>
      <c r="CU5" s="416"/>
      <c r="CV5" s="416"/>
      <c r="CW5" s="416"/>
      <c r="CX5" s="416"/>
      <c r="CY5" s="416"/>
      <c r="CZ5" s="416"/>
      <c r="DA5" s="417"/>
      <c r="DB5" s="415">
        <v>89.3</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942522</v>
      </c>
      <c r="BO6" s="446"/>
      <c r="BP6" s="446"/>
      <c r="BQ6" s="446"/>
      <c r="BR6" s="446"/>
      <c r="BS6" s="446"/>
      <c r="BT6" s="446"/>
      <c r="BU6" s="447"/>
      <c r="BV6" s="445">
        <v>1075616</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94.5</v>
      </c>
      <c r="CU6" s="596"/>
      <c r="CV6" s="596"/>
      <c r="CW6" s="596"/>
      <c r="CX6" s="596"/>
      <c r="CY6" s="596"/>
      <c r="CZ6" s="596"/>
      <c r="DA6" s="597"/>
      <c r="DB6" s="595">
        <v>93.1</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100</v>
      </c>
      <c r="AV7" s="503"/>
      <c r="AW7" s="503"/>
      <c r="AX7" s="503"/>
      <c r="AY7" s="425" t="s">
        <v>101</v>
      </c>
      <c r="AZ7" s="426"/>
      <c r="BA7" s="426"/>
      <c r="BB7" s="426"/>
      <c r="BC7" s="426"/>
      <c r="BD7" s="426"/>
      <c r="BE7" s="426"/>
      <c r="BF7" s="426"/>
      <c r="BG7" s="426"/>
      <c r="BH7" s="426"/>
      <c r="BI7" s="426"/>
      <c r="BJ7" s="426"/>
      <c r="BK7" s="426"/>
      <c r="BL7" s="426"/>
      <c r="BM7" s="427"/>
      <c r="BN7" s="445">
        <v>21316</v>
      </c>
      <c r="BO7" s="446"/>
      <c r="BP7" s="446"/>
      <c r="BQ7" s="446"/>
      <c r="BR7" s="446"/>
      <c r="BS7" s="446"/>
      <c r="BT7" s="446"/>
      <c r="BU7" s="447"/>
      <c r="BV7" s="445">
        <v>40468</v>
      </c>
      <c r="BW7" s="446"/>
      <c r="BX7" s="446"/>
      <c r="BY7" s="446"/>
      <c r="BZ7" s="446"/>
      <c r="CA7" s="446"/>
      <c r="CB7" s="446"/>
      <c r="CC7" s="447"/>
      <c r="CD7" s="454" t="s">
        <v>102</v>
      </c>
      <c r="CE7" s="455"/>
      <c r="CF7" s="455"/>
      <c r="CG7" s="455"/>
      <c r="CH7" s="455"/>
      <c r="CI7" s="455"/>
      <c r="CJ7" s="455"/>
      <c r="CK7" s="455"/>
      <c r="CL7" s="455"/>
      <c r="CM7" s="455"/>
      <c r="CN7" s="455"/>
      <c r="CO7" s="455"/>
      <c r="CP7" s="455"/>
      <c r="CQ7" s="455"/>
      <c r="CR7" s="455"/>
      <c r="CS7" s="456"/>
      <c r="CT7" s="445">
        <v>13622811</v>
      </c>
      <c r="CU7" s="446"/>
      <c r="CV7" s="446"/>
      <c r="CW7" s="446"/>
      <c r="CX7" s="446"/>
      <c r="CY7" s="446"/>
      <c r="CZ7" s="446"/>
      <c r="DA7" s="447"/>
      <c r="DB7" s="445">
        <v>14192034</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103</v>
      </c>
      <c r="AN8" s="419"/>
      <c r="AO8" s="419"/>
      <c r="AP8" s="419"/>
      <c r="AQ8" s="419"/>
      <c r="AR8" s="419"/>
      <c r="AS8" s="419"/>
      <c r="AT8" s="420"/>
      <c r="AU8" s="502" t="s">
        <v>88</v>
      </c>
      <c r="AV8" s="503"/>
      <c r="AW8" s="503"/>
      <c r="AX8" s="503"/>
      <c r="AY8" s="425" t="s">
        <v>104</v>
      </c>
      <c r="AZ8" s="426"/>
      <c r="BA8" s="426"/>
      <c r="BB8" s="426"/>
      <c r="BC8" s="426"/>
      <c r="BD8" s="426"/>
      <c r="BE8" s="426"/>
      <c r="BF8" s="426"/>
      <c r="BG8" s="426"/>
      <c r="BH8" s="426"/>
      <c r="BI8" s="426"/>
      <c r="BJ8" s="426"/>
      <c r="BK8" s="426"/>
      <c r="BL8" s="426"/>
      <c r="BM8" s="427"/>
      <c r="BN8" s="445">
        <v>921206</v>
      </c>
      <c r="BO8" s="446"/>
      <c r="BP8" s="446"/>
      <c r="BQ8" s="446"/>
      <c r="BR8" s="446"/>
      <c r="BS8" s="446"/>
      <c r="BT8" s="446"/>
      <c r="BU8" s="447"/>
      <c r="BV8" s="445">
        <v>1035148</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0.26</v>
      </c>
      <c r="CU8" s="559"/>
      <c r="CV8" s="559"/>
      <c r="CW8" s="559"/>
      <c r="CX8" s="559"/>
      <c r="CY8" s="559"/>
      <c r="CZ8" s="559"/>
      <c r="DA8" s="560"/>
      <c r="DB8" s="558">
        <v>0.26</v>
      </c>
      <c r="DC8" s="559"/>
      <c r="DD8" s="559"/>
      <c r="DE8" s="559"/>
      <c r="DF8" s="559"/>
      <c r="DG8" s="559"/>
      <c r="DH8" s="559"/>
      <c r="DI8" s="560"/>
      <c r="DJ8" s="165"/>
      <c r="DK8" s="165"/>
      <c r="DL8" s="165"/>
      <c r="DM8" s="165"/>
      <c r="DN8" s="165"/>
      <c r="DO8" s="165"/>
    </row>
    <row r="9" spans="1:119" ht="18.75" customHeight="1" thickBot="1" x14ac:dyDescent="0.2">
      <c r="A9" s="166"/>
      <c r="B9" s="584" t="s">
        <v>106</v>
      </c>
      <c r="C9" s="585"/>
      <c r="D9" s="585"/>
      <c r="E9" s="585"/>
      <c r="F9" s="585"/>
      <c r="G9" s="585"/>
      <c r="H9" s="585"/>
      <c r="I9" s="585"/>
      <c r="J9" s="585"/>
      <c r="K9" s="508"/>
      <c r="L9" s="586" t="s">
        <v>107</v>
      </c>
      <c r="M9" s="587"/>
      <c r="N9" s="587"/>
      <c r="O9" s="587"/>
      <c r="P9" s="587"/>
      <c r="Q9" s="588"/>
      <c r="R9" s="589">
        <v>27977</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110</v>
      </c>
      <c r="AV9" s="503"/>
      <c r="AW9" s="503"/>
      <c r="AX9" s="503"/>
      <c r="AY9" s="425" t="s">
        <v>111</v>
      </c>
      <c r="AZ9" s="426"/>
      <c r="BA9" s="426"/>
      <c r="BB9" s="426"/>
      <c r="BC9" s="426"/>
      <c r="BD9" s="426"/>
      <c r="BE9" s="426"/>
      <c r="BF9" s="426"/>
      <c r="BG9" s="426"/>
      <c r="BH9" s="426"/>
      <c r="BI9" s="426"/>
      <c r="BJ9" s="426"/>
      <c r="BK9" s="426"/>
      <c r="BL9" s="426"/>
      <c r="BM9" s="427"/>
      <c r="BN9" s="445">
        <v>-113942</v>
      </c>
      <c r="BO9" s="446"/>
      <c r="BP9" s="446"/>
      <c r="BQ9" s="446"/>
      <c r="BR9" s="446"/>
      <c r="BS9" s="446"/>
      <c r="BT9" s="446"/>
      <c r="BU9" s="447"/>
      <c r="BV9" s="445">
        <v>-234499</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21.2</v>
      </c>
      <c r="CU9" s="416"/>
      <c r="CV9" s="416"/>
      <c r="CW9" s="416"/>
      <c r="CX9" s="416"/>
      <c r="CY9" s="416"/>
      <c r="CZ9" s="416"/>
      <c r="DA9" s="417"/>
      <c r="DB9" s="415">
        <v>20</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113</v>
      </c>
      <c r="M10" s="419"/>
      <c r="N10" s="419"/>
      <c r="O10" s="419"/>
      <c r="P10" s="419"/>
      <c r="Q10" s="420"/>
      <c r="R10" s="421">
        <v>30498</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115</v>
      </c>
      <c r="AV10" s="503"/>
      <c r="AW10" s="503"/>
      <c r="AX10" s="503"/>
      <c r="AY10" s="425" t="s">
        <v>116</v>
      </c>
      <c r="AZ10" s="426"/>
      <c r="BA10" s="426"/>
      <c r="BB10" s="426"/>
      <c r="BC10" s="426"/>
      <c r="BD10" s="426"/>
      <c r="BE10" s="426"/>
      <c r="BF10" s="426"/>
      <c r="BG10" s="426"/>
      <c r="BH10" s="426"/>
      <c r="BI10" s="426"/>
      <c r="BJ10" s="426"/>
      <c r="BK10" s="426"/>
      <c r="BL10" s="426"/>
      <c r="BM10" s="427"/>
      <c r="BN10" s="445">
        <v>20745</v>
      </c>
      <c r="BO10" s="446"/>
      <c r="BP10" s="446"/>
      <c r="BQ10" s="446"/>
      <c r="BR10" s="446"/>
      <c r="BS10" s="446"/>
      <c r="BT10" s="446"/>
      <c r="BU10" s="447"/>
      <c r="BV10" s="445">
        <v>13396</v>
      </c>
      <c r="BW10" s="446"/>
      <c r="BX10" s="446"/>
      <c r="BY10" s="446"/>
      <c r="BZ10" s="446"/>
      <c r="CA10" s="446"/>
      <c r="CB10" s="446"/>
      <c r="CC10" s="447"/>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118</v>
      </c>
      <c r="M11" s="492"/>
      <c r="N11" s="492"/>
      <c r="O11" s="492"/>
      <c r="P11" s="492"/>
      <c r="Q11" s="493"/>
      <c r="R11" s="581" t="s">
        <v>119</v>
      </c>
      <c r="S11" s="582"/>
      <c r="T11" s="582"/>
      <c r="U11" s="582"/>
      <c r="V11" s="583"/>
      <c r="W11" s="593"/>
      <c r="X11" s="407"/>
      <c r="Y11" s="407"/>
      <c r="Z11" s="407"/>
      <c r="AA11" s="407"/>
      <c r="AB11" s="407"/>
      <c r="AC11" s="407"/>
      <c r="AD11" s="407"/>
      <c r="AE11" s="407"/>
      <c r="AF11" s="407"/>
      <c r="AG11" s="407"/>
      <c r="AH11" s="407"/>
      <c r="AI11" s="407"/>
      <c r="AJ11" s="407"/>
      <c r="AK11" s="407"/>
      <c r="AL11" s="594"/>
      <c r="AM11" s="514" t="s">
        <v>120</v>
      </c>
      <c r="AN11" s="419"/>
      <c r="AO11" s="419"/>
      <c r="AP11" s="419"/>
      <c r="AQ11" s="419"/>
      <c r="AR11" s="419"/>
      <c r="AS11" s="419"/>
      <c r="AT11" s="420"/>
      <c r="AU11" s="502" t="s">
        <v>121</v>
      </c>
      <c r="AV11" s="503"/>
      <c r="AW11" s="503"/>
      <c r="AX11" s="503"/>
      <c r="AY11" s="425" t="s">
        <v>122</v>
      </c>
      <c r="AZ11" s="426"/>
      <c r="BA11" s="426"/>
      <c r="BB11" s="426"/>
      <c r="BC11" s="426"/>
      <c r="BD11" s="426"/>
      <c r="BE11" s="426"/>
      <c r="BF11" s="426"/>
      <c r="BG11" s="426"/>
      <c r="BH11" s="426"/>
      <c r="BI11" s="426"/>
      <c r="BJ11" s="426"/>
      <c r="BK11" s="426"/>
      <c r="BL11" s="426"/>
      <c r="BM11" s="427"/>
      <c r="BN11" s="445">
        <v>540141</v>
      </c>
      <c r="BO11" s="446"/>
      <c r="BP11" s="446"/>
      <c r="BQ11" s="446"/>
      <c r="BR11" s="446"/>
      <c r="BS11" s="446"/>
      <c r="BT11" s="446"/>
      <c r="BU11" s="447"/>
      <c r="BV11" s="445">
        <v>110662</v>
      </c>
      <c r="BW11" s="446"/>
      <c r="BX11" s="446"/>
      <c r="BY11" s="446"/>
      <c r="BZ11" s="446"/>
      <c r="CA11" s="446"/>
      <c r="CB11" s="446"/>
      <c r="CC11" s="447"/>
      <c r="CD11" s="454" t="s">
        <v>123</v>
      </c>
      <c r="CE11" s="455"/>
      <c r="CF11" s="455"/>
      <c r="CG11" s="455"/>
      <c r="CH11" s="455"/>
      <c r="CI11" s="455"/>
      <c r="CJ11" s="455"/>
      <c r="CK11" s="455"/>
      <c r="CL11" s="455"/>
      <c r="CM11" s="455"/>
      <c r="CN11" s="455"/>
      <c r="CO11" s="455"/>
      <c r="CP11" s="455"/>
      <c r="CQ11" s="455"/>
      <c r="CR11" s="455"/>
      <c r="CS11" s="456"/>
      <c r="CT11" s="558" t="s">
        <v>124</v>
      </c>
      <c r="CU11" s="559"/>
      <c r="CV11" s="559"/>
      <c r="CW11" s="559"/>
      <c r="CX11" s="559"/>
      <c r="CY11" s="559"/>
      <c r="CZ11" s="559"/>
      <c r="DA11" s="560"/>
      <c r="DB11" s="558" t="s">
        <v>124</v>
      </c>
      <c r="DC11" s="559"/>
      <c r="DD11" s="559"/>
      <c r="DE11" s="559"/>
      <c r="DF11" s="559"/>
      <c r="DG11" s="559"/>
      <c r="DH11" s="559"/>
      <c r="DI11" s="560"/>
      <c r="DJ11" s="165"/>
      <c r="DK11" s="165"/>
      <c r="DL11" s="165"/>
      <c r="DM11" s="165"/>
      <c r="DN11" s="165"/>
      <c r="DO11" s="165"/>
    </row>
    <row r="12" spans="1:119" ht="18.75" customHeight="1" x14ac:dyDescent="0.15">
      <c r="A12" s="166"/>
      <c r="B12" s="561" t="s">
        <v>125</v>
      </c>
      <c r="C12" s="562"/>
      <c r="D12" s="562"/>
      <c r="E12" s="562"/>
      <c r="F12" s="562"/>
      <c r="G12" s="562"/>
      <c r="H12" s="562"/>
      <c r="I12" s="562"/>
      <c r="J12" s="562"/>
      <c r="K12" s="563"/>
      <c r="L12" s="570" t="s">
        <v>126</v>
      </c>
      <c r="M12" s="571"/>
      <c r="N12" s="571"/>
      <c r="O12" s="571"/>
      <c r="P12" s="571"/>
      <c r="Q12" s="572"/>
      <c r="R12" s="573">
        <v>28292</v>
      </c>
      <c r="S12" s="574"/>
      <c r="T12" s="574"/>
      <c r="U12" s="574"/>
      <c r="V12" s="575"/>
      <c r="W12" s="576" t="s">
        <v>1</v>
      </c>
      <c r="X12" s="503"/>
      <c r="Y12" s="503"/>
      <c r="Z12" s="503"/>
      <c r="AA12" s="503"/>
      <c r="AB12" s="577"/>
      <c r="AC12" s="502" t="s">
        <v>127</v>
      </c>
      <c r="AD12" s="503"/>
      <c r="AE12" s="503"/>
      <c r="AF12" s="503"/>
      <c r="AG12" s="577"/>
      <c r="AH12" s="502" t="s">
        <v>128</v>
      </c>
      <c r="AI12" s="503"/>
      <c r="AJ12" s="503"/>
      <c r="AK12" s="503"/>
      <c r="AL12" s="578"/>
      <c r="AM12" s="514" t="s">
        <v>129</v>
      </c>
      <c r="AN12" s="419"/>
      <c r="AO12" s="419"/>
      <c r="AP12" s="419"/>
      <c r="AQ12" s="419"/>
      <c r="AR12" s="419"/>
      <c r="AS12" s="419"/>
      <c r="AT12" s="420"/>
      <c r="AU12" s="502" t="s">
        <v>130</v>
      </c>
      <c r="AV12" s="503"/>
      <c r="AW12" s="503"/>
      <c r="AX12" s="503"/>
      <c r="AY12" s="425" t="s">
        <v>131</v>
      </c>
      <c r="AZ12" s="426"/>
      <c r="BA12" s="426"/>
      <c r="BB12" s="426"/>
      <c r="BC12" s="426"/>
      <c r="BD12" s="426"/>
      <c r="BE12" s="426"/>
      <c r="BF12" s="426"/>
      <c r="BG12" s="426"/>
      <c r="BH12" s="426"/>
      <c r="BI12" s="426"/>
      <c r="BJ12" s="426"/>
      <c r="BK12" s="426"/>
      <c r="BL12" s="426"/>
      <c r="BM12" s="427"/>
      <c r="BN12" s="445">
        <v>60000</v>
      </c>
      <c r="BO12" s="446"/>
      <c r="BP12" s="446"/>
      <c r="BQ12" s="446"/>
      <c r="BR12" s="446"/>
      <c r="BS12" s="446"/>
      <c r="BT12" s="446"/>
      <c r="BU12" s="447"/>
      <c r="BV12" s="445">
        <v>0</v>
      </c>
      <c r="BW12" s="446"/>
      <c r="BX12" s="446"/>
      <c r="BY12" s="446"/>
      <c r="BZ12" s="446"/>
      <c r="CA12" s="446"/>
      <c r="CB12" s="446"/>
      <c r="CC12" s="447"/>
      <c r="CD12" s="454" t="s">
        <v>132</v>
      </c>
      <c r="CE12" s="455"/>
      <c r="CF12" s="455"/>
      <c r="CG12" s="455"/>
      <c r="CH12" s="455"/>
      <c r="CI12" s="455"/>
      <c r="CJ12" s="455"/>
      <c r="CK12" s="455"/>
      <c r="CL12" s="455"/>
      <c r="CM12" s="455"/>
      <c r="CN12" s="455"/>
      <c r="CO12" s="455"/>
      <c r="CP12" s="455"/>
      <c r="CQ12" s="455"/>
      <c r="CR12" s="455"/>
      <c r="CS12" s="456"/>
      <c r="CT12" s="558" t="s">
        <v>124</v>
      </c>
      <c r="CU12" s="559"/>
      <c r="CV12" s="559"/>
      <c r="CW12" s="559"/>
      <c r="CX12" s="559"/>
      <c r="CY12" s="559"/>
      <c r="CZ12" s="559"/>
      <c r="DA12" s="560"/>
      <c r="DB12" s="558" t="s">
        <v>124</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133</v>
      </c>
      <c r="N13" s="546"/>
      <c r="O13" s="546"/>
      <c r="P13" s="546"/>
      <c r="Q13" s="547"/>
      <c r="R13" s="548">
        <v>28002</v>
      </c>
      <c r="S13" s="549"/>
      <c r="T13" s="549"/>
      <c r="U13" s="549"/>
      <c r="V13" s="550"/>
      <c r="W13" s="536" t="s">
        <v>134</v>
      </c>
      <c r="X13" s="458"/>
      <c r="Y13" s="458"/>
      <c r="Z13" s="458"/>
      <c r="AA13" s="458"/>
      <c r="AB13" s="459"/>
      <c r="AC13" s="421">
        <v>1972</v>
      </c>
      <c r="AD13" s="422"/>
      <c r="AE13" s="422"/>
      <c r="AF13" s="422"/>
      <c r="AG13" s="423"/>
      <c r="AH13" s="421">
        <v>1666</v>
      </c>
      <c r="AI13" s="422"/>
      <c r="AJ13" s="422"/>
      <c r="AK13" s="422"/>
      <c r="AL13" s="424"/>
      <c r="AM13" s="514" t="s">
        <v>135</v>
      </c>
      <c r="AN13" s="419"/>
      <c r="AO13" s="419"/>
      <c r="AP13" s="419"/>
      <c r="AQ13" s="419"/>
      <c r="AR13" s="419"/>
      <c r="AS13" s="419"/>
      <c r="AT13" s="420"/>
      <c r="AU13" s="502" t="s">
        <v>130</v>
      </c>
      <c r="AV13" s="503"/>
      <c r="AW13" s="503"/>
      <c r="AX13" s="503"/>
      <c r="AY13" s="425" t="s">
        <v>136</v>
      </c>
      <c r="AZ13" s="426"/>
      <c r="BA13" s="426"/>
      <c r="BB13" s="426"/>
      <c r="BC13" s="426"/>
      <c r="BD13" s="426"/>
      <c r="BE13" s="426"/>
      <c r="BF13" s="426"/>
      <c r="BG13" s="426"/>
      <c r="BH13" s="426"/>
      <c r="BI13" s="426"/>
      <c r="BJ13" s="426"/>
      <c r="BK13" s="426"/>
      <c r="BL13" s="426"/>
      <c r="BM13" s="427"/>
      <c r="BN13" s="445">
        <v>386944</v>
      </c>
      <c r="BO13" s="446"/>
      <c r="BP13" s="446"/>
      <c r="BQ13" s="446"/>
      <c r="BR13" s="446"/>
      <c r="BS13" s="446"/>
      <c r="BT13" s="446"/>
      <c r="BU13" s="447"/>
      <c r="BV13" s="445">
        <v>-110441</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13.2</v>
      </c>
      <c r="CU13" s="416"/>
      <c r="CV13" s="416"/>
      <c r="CW13" s="416"/>
      <c r="CX13" s="416"/>
      <c r="CY13" s="416"/>
      <c r="CZ13" s="416"/>
      <c r="DA13" s="417"/>
      <c r="DB13" s="415">
        <v>13.5</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138</v>
      </c>
      <c r="M14" s="579"/>
      <c r="N14" s="579"/>
      <c r="O14" s="579"/>
      <c r="P14" s="579"/>
      <c r="Q14" s="580"/>
      <c r="R14" s="548">
        <v>28733</v>
      </c>
      <c r="S14" s="549"/>
      <c r="T14" s="549"/>
      <c r="U14" s="549"/>
      <c r="V14" s="550"/>
      <c r="W14" s="551"/>
      <c r="X14" s="461"/>
      <c r="Y14" s="461"/>
      <c r="Z14" s="461"/>
      <c r="AA14" s="461"/>
      <c r="AB14" s="462"/>
      <c r="AC14" s="541">
        <v>14.6</v>
      </c>
      <c r="AD14" s="542"/>
      <c r="AE14" s="542"/>
      <c r="AF14" s="542"/>
      <c r="AG14" s="543"/>
      <c r="AH14" s="541">
        <v>12.3</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v>22.3</v>
      </c>
      <c r="CU14" s="553"/>
      <c r="CV14" s="553"/>
      <c r="CW14" s="553"/>
      <c r="CX14" s="553"/>
      <c r="CY14" s="553"/>
      <c r="CZ14" s="553"/>
      <c r="DA14" s="554"/>
      <c r="DB14" s="552">
        <v>38.6</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140</v>
      </c>
      <c r="N15" s="546"/>
      <c r="O15" s="546"/>
      <c r="P15" s="546"/>
      <c r="Q15" s="547"/>
      <c r="R15" s="548">
        <v>28515</v>
      </c>
      <c r="S15" s="549"/>
      <c r="T15" s="549"/>
      <c r="U15" s="549"/>
      <c r="V15" s="550"/>
      <c r="W15" s="536" t="s">
        <v>141</v>
      </c>
      <c r="X15" s="458"/>
      <c r="Y15" s="458"/>
      <c r="Z15" s="458"/>
      <c r="AA15" s="458"/>
      <c r="AB15" s="459"/>
      <c r="AC15" s="421">
        <v>4078</v>
      </c>
      <c r="AD15" s="422"/>
      <c r="AE15" s="422"/>
      <c r="AF15" s="422"/>
      <c r="AG15" s="423"/>
      <c r="AH15" s="421">
        <v>4178</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3112660</v>
      </c>
      <c r="BO15" s="441"/>
      <c r="BP15" s="441"/>
      <c r="BQ15" s="441"/>
      <c r="BR15" s="441"/>
      <c r="BS15" s="441"/>
      <c r="BT15" s="441"/>
      <c r="BU15" s="442"/>
      <c r="BV15" s="440">
        <v>3005609</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30.1</v>
      </c>
      <c r="AD16" s="542"/>
      <c r="AE16" s="542"/>
      <c r="AF16" s="542"/>
      <c r="AG16" s="543"/>
      <c r="AH16" s="541">
        <v>31</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11644861</v>
      </c>
      <c r="BO16" s="446"/>
      <c r="BP16" s="446"/>
      <c r="BQ16" s="446"/>
      <c r="BR16" s="446"/>
      <c r="BS16" s="446"/>
      <c r="BT16" s="446"/>
      <c r="BU16" s="447"/>
      <c r="BV16" s="445">
        <v>11831935</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147</v>
      </c>
      <c r="N17" s="531"/>
      <c r="O17" s="531"/>
      <c r="P17" s="531"/>
      <c r="Q17" s="532"/>
      <c r="R17" s="533" t="s">
        <v>148</v>
      </c>
      <c r="S17" s="534"/>
      <c r="T17" s="534"/>
      <c r="U17" s="534"/>
      <c r="V17" s="535"/>
      <c r="W17" s="536" t="s">
        <v>149</v>
      </c>
      <c r="X17" s="458"/>
      <c r="Y17" s="458"/>
      <c r="Z17" s="458"/>
      <c r="AA17" s="458"/>
      <c r="AB17" s="459"/>
      <c r="AC17" s="421">
        <v>7493</v>
      </c>
      <c r="AD17" s="422"/>
      <c r="AE17" s="422"/>
      <c r="AF17" s="422"/>
      <c r="AG17" s="423"/>
      <c r="AH17" s="421">
        <v>7650</v>
      </c>
      <c r="AI17" s="422"/>
      <c r="AJ17" s="422"/>
      <c r="AK17" s="422"/>
      <c r="AL17" s="424"/>
      <c r="AM17" s="514"/>
      <c r="AN17" s="419"/>
      <c r="AO17" s="419"/>
      <c r="AP17" s="419"/>
      <c r="AQ17" s="419"/>
      <c r="AR17" s="419"/>
      <c r="AS17" s="419"/>
      <c r="AT17" s="420"/>
      <c r="AU17" s="502"/>
      <c r="AV17" s="503"/>
      <c r="AW17" s="503"/>
      <c r="AX17" s="503"/>
      <c r="AY17" s="425" t="s">
        <v>150</v>
      </c>
      <c r="AZ17" s="426"/>
      <c r="BA17" s="426"/>
      <c r="BB17" s="426"/>
      <c r="BC17" s="426"/>
      <c r="BD17" s="426"/>
      <c r="BE17" s="426"/>
      <c r="BF17" s="426"/>
      <c r="BG17" s="426"/>
      <c r="BH17" s="426"/>
      <c r="BI17" s="426"/>
      <c r="BJ17" s="426"/>
      <c r="BK17" s="426"/>
      <c r="BL17" s="426"/>
      <c r="BM17" s="427"/>
      <c r="BN17" s="445">
        <v>3927274</v>
      </c>
      <c r="BO17" s="446"/>
      <c r="BP17" s="446"/>
      <c r="BQ17" s="446"/>
      <c r="BR17" s="446"/>
      <c r="BS17" s="446"/>
      <c r="BT17" s="446"/>
      <c r="BU17" s="447"/>
      <c r="BV17" s="445">
        <v>3774168</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151</v>
      </c>
      <c r="C18" s="508"/>
      <c r="D18" s="508"/>
      <c r="E18" s="509"/>
      <c r="F18" s="509"/>
      <c r="G18" s="509"/>
      <c r="H18" s="509"/>
      <c r="I18" s="509"/>
      <c r="J18" s="509"/>
      <c r="K18" s="509"/>
      <c r="L18" s="510">
        <v>429.29</v>
      </c>
      <c r="M18" s="510"/>
      <c r="N18" s="510"/>
      <c r="O18" s="510"/>
      <c r="P18" s="510"/>
      <c r="Q18" s="510"/>
      <c r="R18" s="511"/>
      <c r="S18" s="511"/>
      <c r="T18" s="511"/>
      <c r="U18" s="511"/>
      <c r="V18" s="512"/>
      <c r="W18" s="526"/>
      <c r="X18" s="527"/>
      <c r="Y18" s="527"/>
      <c r="Z18" s="527"/>
      <c r="AA18" s="527"/>
      <c r="AB18" s="537"/>
      <c r="AC18" s="409">
        <v>55.3</v>
      </c>
      <c r="AD18" s="410"/>
      <c r="AE18" s="410"/>
      <c r="AF18" s="410"/>
      <c r="AG18" s="513"/>
      <c r="AH18" s="409">
        <v>56.7</v>
      </c>
      <c r="AI18" s="410"/>
      <c r="AJ18" s="410"/>
      <c r="AK18" s="410"/>
      <c r="AL18" s="411"/>
      <c r="AM18" s="514"/>
      <c r="AN18" s="419"/>
      <c r="AO18" s="419"/>
      <c r="AP18" s="419"/>
      <c r="AQ18" s="419"/>
      <c r="AR18" s="419"/>
      <c r="AS18" s="419"/>
      <c r="AT18" s="420"/>
      <c r="AU18" s="502"/>
      <c r="AV18" s="503"/>
      <c r="AW18" s="503"/>
      <c r="AX18" s="503"/>
      <c r="AY18" s="425" t="s">
        <v>152</v>
      </c>
      <c r="AZ18" s="426"/>
      <c r="BA18" s="426"/>
      <c r="BB18" s="426"/>
      <c r="BC18" s="426"/>
      <c r="BD18" s="426"/>
      <c r="BE18" s="426"/>
      <c r="BF18" s="426"/>
      <c r="BG18" s="426"/>
      <c r="BH18" s="426"/>
      <c r="BI18" s="426"/>
      <c r="BJ18" s="426"/>
      <c r="BK18" s="426"/>
      <c r="BL18" s="426"/>
      <c r="BM18" s="427"/>
      <c r="BN18" s="445">
        <v>12507000</v>
      </c>
      <c r="BO18" s="446"/>
      <c r="BP18" s="446"/>
      <c r="BQ18" s="446"/>
      <c r="BR18" s="446"/>
      <c r="BS18" s="446"/>
      <c r="BT18" s="446"/>
      <c r="BU18" s="447"/>
      <c r="BV18" s="445">
        <v>12759461</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153</v>
      </c>
      <c r="C19" s="508"/>
      <c r="D19" s="508"/>
      <c r="E19" s="509"/>
      <c r="F19" s="509"/>
      <c r="G19" s="509"/>
      <c r="H19" s="509"/>
      <c r="I19" s="509"/>
      <c r="J19" s="509"/>
      <c r="K19" s="509"/>
      <c r="L19" s="515">
        <v>65</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154</v>
      </c>
      <c r="AZ19" s="426"/>
      <c r="BA19" s="426"/>
      <c r="BB19" s="426"/>
      <c r="BC19" s="426"/>
      <c r="BD19" s="426"/>
      <c r="BE19" s="426"/>
      <c r="BF19" s="426"/>
      <c r="BG19" s="426"/>
      <c r="BH19" s="426"/>
      <c r="BI19" s="426"/>
      <c r="BJ19" s="426"/>
      <c r="BK19" s="426"/>
      <c r="BL19" s="426"/>
      <c r="BM19" s="427"/>
      <c r="BN19" s="445">
        <v>15940292</v>
      </c>
      <c r="BO19" s="446"/>
      <c r="BP19" s="446"/>
      <c r="BQ19" s="446"/>
      <c r="BR19" s="446"/>
      <c r="BS19" s="446"/>
      <c r="BT19" s="446"/>
      <c r="BU19" s="447"/>
      <c r="BV19" s="445">
        <v>15899959</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155</v>
      </c>
      <c r="C20" s="508"/>
      <c r="D20" s="508"/>
      <c r="E20" s="509"/>
      <c r="F20" s="509"/>
      <c r="G20" s="509"/>
      <c r="H20" s="509"/>
      <c r="I20" s="509"/>
      <c r="J20" s="509"/>
      <c r="K20" s="509"/>
      <c r="L20" s="515">
        <v>10881</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156</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157</v>
      </c>
      <c r="C22" s="475"/>
      <c r="D22" s="476"/>
      <c r="E22" s="483" t="s">
        <v>1</v>
      </c>
      <c r="F22" s="458"/>
      <c r="G22" s="458"/>
      <c r="H22" s="458"/>
      <c r="I22" s="458"/>
      <c r="J22" s="458"/>
      <c r="K22" s="459"/>
      <c r="L22" s="483" t="s">
        <v>158</v>
      </c>
      <c r="M22" s="458"/>
      <c r="N22" s="458"/>
      <c r="O22" s="458"/>
      <c r="P22" s="459"/>
      <c r="Q22" s="468" t="s">
        <v>159</v>
      </c>
      <c r="R22" s="469"/>
      <c r="S22" s="469"/>
      <c r="T22" s="469"/>
      <c r="U22" s="469"/>
      <c r="V22" s="484"/>
      <c r="W22" s="486" t="s">
        <v>160</v>
      </c>
      <c r="X22" s="475"/>
      <c r="Y22" s="476"/>
      <c r="Z22" s="483" t="s">
        <v>1</v>
      </c>
      <c r="AA22" s="458"/>
      <c r="AB22" s="458"/>
      <c r="AC22" s="458"/>
      <c r="AD22" s="458"/>
      <c r="AE22" s="458"/>
      <c r="AF22" s="458"/>
      <c r="AG22" s="459"/>
      <c r="AH22" s="457" t="s">
        <v>161</v>
      </c>
      <c r="AI22" s="458"/>
      <c r="AJ22" s="458"/>
      <c r="AK22" s="458"/>
      <c r="AL22" s="459"/>
      <c r="AM22" s="457" t="s">
        <v>162</v>
      </c>
      <c r="AN22" s="463"/>
      <c r="AO22" s="463"/>
      <c r="AP22" s="463"/>
      <c r="AQ22" s="463"/>
      <c r="AR22" s="464"/>
      <c r="AS22" s="468" t="s">
        <v>159</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163</v>
      </c>
      <c r="AZ23" s="438"/>
      <c r="BA23" s="438"/>
      <c r="BB23" s="438"/>
      <c r="BC23" s="438"/>
      <c r="BD23" s="438"/>
      <c r="BE23" s="438"/>
      <c r="BF23" s="438"/>
      <c r="BG23" s="438"/>
      <c r="BH23" s="438"/>
      <c r="BI23" s="438"/>
      <c r="BJ23" s="438"/>
      <c r="BK23" s="438"/>
      <c r="BL23" s="438"/>
      <c r="BM23" s="439"/>
      <c r="BN23" s="445">
        <v>26424276</v>
      </c>
      <c r="BO23" s="446"/>
      <c r="BP23" s="446"/>
      <c r="BQ23" s="446"/>
      <c r="BR23" s="446"/>
      <c r="BS23" s="446"/>
      <c r="BT23" s="446"/>
      <c r="BU23" s="447"/>
      <c r="BV23" s="445">
        <v>26315990</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164</v>
      </c>
      <c r="F24" s="419"/>
      <c r="G24" s="419"/>
      <c r="H24" s="419"/>
      <c r="I24" s="419"/>
      <c r="J24" s="419"/>
      <c r="K24" s="420"/>
      <c r="L24" s="421">
        <v>1</v>
      </c>
      <c r="M24" s="422"/>
      <c r="N24" s="422"/>
      <c r="O24" s="422"/>
      <c r="P24" s="423"/>
      <c r="Q24" s="421">
        <v>8100</v>
      </c>
      <c r="R24" s="422"/>
      <c r="S24" s="422"/>
      <c r="T24" s="422"/>
      <c r="U24" s="422"/>
      <c r="V24" s="423"/>
      <c r="W24" s="487"/>
      <c r="X24" s="478"/>
      <c r="Y24" s="479"/>
      <c r="Z24" s="418" t="s">
        <v>165</v>
      </c>
      <c r="AA24" s="419"/>
      <c r="AB24" s="419"/>
      <c r="AC24" s="419"/>
      <c r="AD24" s="419"/>
      <c r="AE24" s="419"/>
      <c r="AF24" s="419"/>
      <c r="AG24" s="420"/>
      <c r="AH24" s="421">
        <v>394</v>
      </c>
      <c r="AI24" s="422"/>
      <c r="AJ24" s="422"/>
      <c r="AK24" s="422"/>
      <c r="AL24" s="423"/>
      <c r="AM24" s="421">
        <v>1205246</v>
      </c>
      <c r="AN24" s="422"/>
      <c r="AO24" s="422"/>
      <c r="AP24" s="422"/>
      <c r="AQ24" s="422"/>
      <c r="AR24" s="423"/>
      <c r="AS24" s="421">
        <v>3059</v>
      </c>
      <c r="AT24" s="422"/>
      <c r="AU24" s="422"/>
      <c r="AV24" s="422"/>
      <c r="AW24" s="422"/>
      <c r="AX24" s="424"/>
      <c r="AY24" s="412" t="s">
        <v>166</v>
      </c>
      <c r="AZ24" s="413"/>
      <c r="BA24" s="413"/>
      <c r="BB24" s="413"/>
      <c r="BC24" s="413"/>
      <c r="BD24" s="413"/>
      <c r="BE24" s="413"/>
      <c r="BF24" s="413"/>
      <c r="BG24" s="413"/>
      <c r="BH24" s="413"/>
      <c r="BI24" s="413"/>
      <c r="BJ24" s="413"/>
      <c r="BK24" s="413"/>
      <c r="BL24" s="413"/>
      <c r="BM24" s="414"/>
      <c r="BN24" s="445">
        <v>15660117</v>
      </c>
      <c r="BO24" s="446"/>
      <c r="BP24" s="446"/>
      <c r="BQ24" s="446"/>
      <c r="BR24" s="446"/>
      <c r="BS24" s="446"/>
      <c r="BT24" s="446"/>
      <c r="BU24" s="447"/>
      <c r="BV24" s="445">
        <v>15093100</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167</v>
      </c>
      <c r="F25" s="419"/>
      <c r="G25" s="419"/>
      <c r="H25" s="419"/>
      <c r="I25" s="419"/>
      <c r="J25" s="419"/>
      <c r="K25" s="420"/>
      <c r="L25" s="421">
        <v>2</v>
      </c>
      <c r="M25" s="422"/>
      <c r="N25" s="422"/>
      <c r="O25" s="422"/>
      <c r="P25" s="423"/>
      <c r="Q25" s="421">
        <v>3250</v>
      </c>
      <c r="R25" s="422"/>
      <c r="S25" s="422"/>
      <c r="T25" s="422"/>
      <c r="U25" s="422"/>
      <c r="V25" s="423"/>
      <c r="W25" s="487"/>
      <c r="X25" s="478"/>
      <c r="Y25" s="479"/>
      <c r="Z25" s="418" t="s">
        <v>168</v>
      </c>
      <c r="AA25" s="419"/>
      <c r="AB25" s="419"/>
      <c r="AC25" s="419"/>
      <c r="AD25" s="419"/>
      <c r="AE25" s="419"/>
      <c r="AF25" s="419"/>
      <c r="AG25" s="420"/>
      <c r="AH25" s="421">
        <v>64</v>
      </c>
      <c r="AI25" s="422"/>
      <c r="AJ25" s="422"/>
      <c r="AK25" s="422"/>
      <c r="AL25" s="423"/>
      <c r="AM25" s="421">
        <v>178560</v>
      </c>
      <c r="AN25" s="422"/>
      <c r="AO25" s="422"/>
      <c r="AP25" s="422"/>
      <c r="AQ25" s="422"/>
      <c r="AR25" s="423"/>
      <c r="AS25" s="421">
        <v>2790</v>
      </c>
      <c r="AT25" s="422"/>
      <c r="AU25" s="422"/>
      <c r="AV25" s="422"/>
      <c r="AW25" s="422"/>
      <c r="AX25" s="424"/>
      <c r="AY25" s="437" t="s">
        <v>169</v>
      </c>
      <c r="AZ25" s="438"/>
      <c r="BA25" s="438"/>
      <c r="BB25" s="438"/>
      <c r="BC25" s="438"/>
      <c r="BD25" s="438"/>
      <c r="BE25" s="438"/>
      <c r="BF25" s="438"/>
      <c r="BG25" s="438"/>
      <c r="BH25" s="438"/>
      <c r="BI25" s="438"/>
      <c r="BJ25" s="438"/>
      <c r="BK25" s="438"/>
      <c r="BL25" s="438"/>
      <c r="BM25" s="439"/>
      <c r="BN25" s="440">
        <v>2360071</v>
      </c>
      <c r="BO25" s="441"/>
      <c r="BP25" s="441"/>
      <c r="BQ25" s="441"/>
      <c r="BR25" s="441"/>
      <c r="BS25" s="441"/>
      <c r="BT25" s="441"/>
      <c r="BU25" s="442"/>
      <c r="BV25" s="440">
        <v>2620834</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170</v>
      </c>
      <c r="F26" s="419"/>
      <c r="G26" s="419"/>
      <c r="H26" s="419"/>
      <c r="I26" s="419"/>
      <c r="J26" s="419"/>
      <c r="K26" s="420"/>
      <c r="L26" s="421">
        <v>1</v>
      </c>
      <c r="M26" s="422"/>
      <c r="N26" s="422"/>
      <c r="O26" s="422"/>
      <c r="P26" s="423"/>
      <c r="Q26" s="421">
        <v>5900</v>
      </c>
      <c r="R26" s="422"/>
      <c r="S26" s="422"/>
      <c r="T26" s="422"/>
      <c r="U26" s="422"/>
      <c r="V26" s="423"/>
      <c r="W26" s="487"/>
      <c r="X26" s="478"/>
      <c r="Y26" s="479"/>
      <c r="Z26" s="418" t="s">
        <v>171</v>
      </c>
      <c r="AA26" s="500"/>
      <c r="AB26" s="500"/>
      <c r="AC26" s="500"/>
      <c r="AD26" s="500"/>
      <c r="AE26" s="500"/>
      <c r="AF26" s="500"/>
      <c r="AG26" s="501"/>
      <c r="AH26" s="421">
        <v>35</v>
      </c>
      <c r="AI26" s="422"/>
      <c r="AJ26" s="422"/>
      <c r="AK26" s="422"/>
      <c r="AL26" s="423"/>
      <c r="AM26" s="421">
        <v>102305</v>
      </c>
      <c r="AN26" s="422"/>
      <c r="AO26" s="422"/>
      <c r="AP26" s="422"/>
      <c r="AQ26" s="422"/>
      <c r="AR26" s="423"/>
      <c r="AS26" s="421">
        <v>2923</v>
      </c>
      <c r="AT26" s="422"/>
      <c r="AU26" s="422"/>
      <c r="AV26" s="422"/>
      <c r="AW26" s="422"/>
      <c r="AX26" s="424"/>
      <c r="AY26" s="454" t="s">
        <v>172</v>
      </c>
      <c r="AZ26" s="455"/>
      <c r="BA26" s="455"/>
      <c r="BB26" s="455"/>
      <c r="BC26" s="455"/>
      <c r="BD26" s="455"/>
      <c r="BE26" s="455"/>
      <c r="BF26" s="455"/>
      <c r="BG26" s="455"/>
      <c r="BH26" s="455"/>
      <c r="BI26" s="455"/>
      <c r="BJ26" s="455"/>
      <c r="BK26" s="455"/>
      <c r="BL26" s="455"/>
      <c r="BM26" s="456"/>
      <c r="BN26" s="445" t="s">
        <v>173</v>
      </c>
      <c r="BO26" s="446"/>
      <c r="BP26" s="446"/>
      <c r="BQ26" s="446"/>
      <c r="BR26" s="446"/>
      <c r="BS26" s="446"/>
      <c r="BT26" s="446"/>
      <c r="BU26" s="447"/>
      <c r="BV26" s="445" t="s">
        <v>124</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174</v>
      </c>
      <c r="F27" s="419"/>
      <c r="G27" s="419"/>
      <c r="H27" s="419"/>
      <c r="I27" s="419"/>
      <c r="J27" s="419"/>
      <c r="K27" s="420"/>
      <c r="L27" s="421">
        <v>1</v>
      </c>
      <c r="M27" s="422"/>
      <c r="N27" s="422"/>
      <c r="O27" s="422"/>
      <c r="P27" s="423"/>
      <c r="Q27" s="421">
        <v>4100</v>
      </c>
      <c r="R27" s="422"/>
      <c r="S27" s="422"/>
      <c r="T27" s="422"/>
      <c r="U27" s="422"/>
      <c r="V27" s="423"/>
      <c r="W27" s="487"/>
      <c r="X27" s="478"/>
      <c r="Y27" s="479"/>
      <c r="Z27" s="418" t="s">
        <v>175</v>
      </c>
      <c r="AA27" s="419"/>
      <c r="AB27" s="419"/>
      <c r="AC27" s="419"/>
      <c r="AD27" s="419"/>
      <c r="AE27" s="419"/>
      <c r="AF27" s="419"/>
      <c r="AG27" s="420"/>
      <c r="AH27" s="421">
        <v>21</v>
      </c>
      <c r="AI27" s="422"/>
      <c r="AJ27" s="422"/>
      <c r="AK27" s="422"/>
      <c r="AL27" s="423"/>
      <c r="AM27" s="421">
        <v>61291</v>
      </c>
      <c r="AN27" s="422"/>
      <c r="AO27" s="422"/>
      <c r="AP27" s="422"/>
      <c r="AQ27" s="422"/>
      <c r="AR27" s="423"/>
      <c r="AS27" s="421">
        <v>2919</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v>471075</v>
      </c>
      <c r="BO27" s="449"/>
      <c r="BP27" s="449"/>
      <c r="BQ27" s="449"/>
      <c r="BR27" s="449"/>
      <c r="BS27" s="449"/>
      <c r="BT27" s="449"/>
      <c r="BU27" s="450"/>
      <c r="BV27" s="448">
        <v>470523</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177</v>
      </c>
      <c r="F28" s="419"/>
      <c r="G28" s="419"/>
      <c r="H28" s="419"/>
      <c r="I28" s="419"/>
      <c r="J28" s="419"/>
      <c r="K28" s="420"/>
      <c r="L28" s="421">
        <v>1</v>
      </c>
      <c r="M28" s="422"/>
      <c r="N28" s="422"/>
      <c r="O28" s="422"/>
      <c r="P28" s="423"/>
      <c r="Q28" s="421">
        <v>3450</v>
      </c>
      <c r="R28" s="422"/>
      <c r="S28" s="422"/>
      <c r="T28" s="422"/>
      <c r="U28" s="422"/>
      <c r="V28" s="423"/>
      <c r="W28" s="487"/>
      <c r="X28" s="478"/>
      <c r="Y28" s="479"/>
      <c r="Z28" s="418" t="s">
        <v>178</v>
      </c>
      <c r="AA28" s="419"/>
      <c r="AB28" s="419"/>
      <c r="AC28" s="419"/>
      <c r="AD28" s="419"/>
      <c r="AE28" s="419"/>
      <c r="AF28" s="419"/>
      <c r="AG28" s="420"/>
      <c r="AH28" s="421" t="s">
        <v>124</v>
      </c>
      <c r="AI28" s="422"/>
      <c r="AJ28" s="422"/>
      <c r="AK28" s="422"/>
      <c r="AL28" s="423"/>
      <c r="AM28" s="421" t="s">
        <v>124</v>
      </c>
      <c r="AN28" s="422"/>
      <c r="AO28" s="422"/>
      <c r="AP28" s="422"/>
      <c r="AQ28" s="422"/>
      <c r="AR28" s="423"/>
      <c r="AS28" s="421" t="s">
        <v>173</v>
      </c>
      <c r="AT28" s="422"/>
      <c r="AU28" s="422"/>
      <c r="AV28" s="422"/>
      <c r="AW28" s="422"/>
      <c r="AX28" s="424"/>
      <c r="AY28" s="428" t="s">
        <v>179</v>
      </c>
      <c r="AZ28" s="429"/>
      <c r="BA28" s="429"/>
      <c r="BB28" s="430"/>
      <c r="BC28" s="437" t="s">
        <v>42</v>
      </c>
      <c r="BD28" s="438"/>
      <c r="BE28" s="438"/>
      <c r="BF28" s="438"/>
      <c r="BG28" s="438"/>
      <c r="BH28" s="438"/>
      <c r="BI28" s="438"/>
      <c r="BJ28" s="438"/>
      <c r="BK28" s="438"/>
      <c r="BL28" s="438"/>
      <c r="BM28" s="439"/>
      <c r="BN28" s="440">
        <v>6984136</v>
      </c>
      <c r="BO28" s="441"/>
      <c r="BP28" s="441"/>
      <c r="BQ28" s="441"/>
      <c r="BR28" s="441"/>
      <c r="BS28" s="441"/>
      <c r="BT28" s="441"/>
      <c r="BU28" s="442"/>
      <c r="BV28" s="440">
        <v>7023391</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180</v>
      </c>
      <c r="F29" s="419"/>
      <c r="G29" s="419"/>
      <c r="H29" s="419"/>
      <c r="I29" s="419"/>
      <c r="J29" s="419"/>
      <c r="K29" s="420"/>
      <c r="L29" s="421">
        <v>16</v>
      </c>
      <c r="M29" s="422"/>
      <c r="N29" s="422"/>
      <c r="O29" s="422"/>
      <c r="P29" s="423"/>
      <c r="Q29" s="421">
        <v>3200</v>
      </c>
      <c r="R29" s="422"/>
      <c r="S29" s="422"/>
      <c r="T29" s="422"/>
      <c r="U29" s="422"/>
      <c r="V29" s="423"/>
      <c r="W29" s="488"/>
      <c r="X29" s="489"/>
      <c r="Y29" s="490"/>
      <c r="Z29" s="418" t="s">
        <v>181</v>
      </c>
      <c r="AA29" s="419"/>
      <c r="AB29" s="419"/>
      <c r="AC29" s="419"/>
      <c r="AD29" s="419"/>
      <c r="AE29" s="419"/>
      <c r="AF29" s="419"/>
      <c r="AG29" s="420"/>
      <c r="AH29" s="421">
        <v>415</v>
      </c>
      <c r="AI29" s="422"/>
      <c r="AJ29" s="422"/>
      <c r="AK29" s="422"/>
      <c r="AL29" s="423"/>
      <c r="AM29" s="421">
        <v>1266537</v>
      </c>
      <c r="AN29" s="422"/>
      <c r="AO29" s="422"/>
      <c r="AP29" s="422"/>
      <c r="AQ29" s="422"/>
      <c r="AR29" s="423"/>
      <c r="AS29" s="421">
        <v>3052</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v>1454605</v>
      </c>
      <c r="BO29" s="446"/>
      <c r="BP29" s="446"/>
      <c r="BQ29" s="446"/>
      <c r="BR29" s="446"/>
      <c r="BS29" s="446"/>
      <c r="BT29" s="446"/>
      <c r="BU29" s="447"/>
      <c r="BV29" s="445">
        <v>1448361</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97.6</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7626259</v>
      </c>
      <c r="BO30" s="449"/>
      <c r="BP30" s="449"/>
      <c r="BQ30" s="449"/>
      <c r="BR30" s="449"/>
      <c r="BS30" s="449"/>
      <c r="BT30" s="449"/>
      <c r="BU30" s="450"/>
      <c r="BV30" s="448">
        <v>7404021</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192</v>
      </c>
      <c r="V33" s="408"/>
      <c r="W33" s="407" t="s">
        <v>191</v>
      </c>
      <c r="X33" s="407"/>
      <c r="Y33" s="407"/>
      <c r="Z33" s="407"/>
      <c r="AA33" s="407"/>
      <c r="AB33" s="407"/>
      <c r="AC33" s="407"/>
      <c r="AD33" s="407"/>
      <c r="AE33" s="407"/>
      <c r="AF33" s="407"/>
      <c r="AG33" s="407"/>
      <c r="AH33" s="407"/>
      <c r="AI33" s="407"/>
      <c r="AJ33" s="407"/>
      <c r="AK33" s="407"/>
      <c r="AL33" s="195"/>
      <c r="AM33" s="408" t="s">
        <v>190</v>
      </c>
      <c r="AN33" s="408"/>
      <c r="AO33" s="407" t="s">
        <v>193</v>
      </c>
      <c r="AP33" s="407"/>
      <c r="AQ33" s="407"/>
      <c r="AR33" s="407"/>
      <c r="AS33" s="407"/>
      <c r="AT33" s="407"/>
      <c r="AU33" s="407"/>
      <c r="AV33" s="407"/>
      <c r="AW33" s="407"/>
      <c r="AX33" s="407"/>
      <c r="AY33" s="407"/>
      <c r="AZ33" s="407"/>
      <c r="BA33" s="407"/>
      <c r="BB33" s="407"/>
      <c r="BC33" s="407"/>
      <c r="BD33" s="196"/>
      <c r="BE33" s="407" t="s">
        <v>194</v>
      </c>
      <c r="BF33" s="407"/>
      <c r="BG33" s="407" t="s">
        <v>195</v>
      </c>
      <c r="BH33" s="407"/>
      <c r="BI33" s="407"/>
      <c r="BJ33" s="407"/>
      <c r="BK33" s="407"/>
      <c r="BL33" s="407"/>
      <c r="BM33" s="407"/>
      <c r="BN33" s="407"/>
      <c r="BO33" s="407"/>
      <c r="BP33" s="407"/>
      <c r="BQ33" s="407"/>
      <c r="BR33" s="407"/>
      <c r="BS33" s="407"/>
      <c r="BT33" s="407"/>
      <c r="BU33" s="407"/>
      <c r="BV33" s="196"/>
      <c r="BW33" s="408" t="s">
        <v>194</v>
      </c>
      <c r="BX33" s="408"/>
      <c r="BY33" s="407" t="s">
        <v>196</v>
      </c>
      <c r="BZ33" s="407"/>
      <c r="CA33" s="407"/>
      <c r="CB33" s="407"/>
      <c r="CC33" s="407"/>
      <c r="CD33" s="407"/>
      <c r="CE33" s="407"/>
      <c r="CF33" s="407"/>
      <c r="CG33" s="407"/>
      <c r="CH33" s="407"/>
      <c r="CI33" s="407"/>
      <c r="CJ33" s="407"/>
      <c r="CK33" s="407"/>
      <c r="CL33" s="407"/>
      <c r="CM33" s="407"/>
      <c r="CN33" s="195"/>
      <c r="CO33" s="408" t="s">
        <v>192</v>
      </c>
      <c r="CP33" s="408"/>
      <c r="CQ33" s="407" t="s">
        <v>197</v>
      </c>
      <c r="CR33" s="407"/>
      <c r="CS33" s="407"/>
      <c r="CT33" s="407"/>
      <c r="CU33" s="407"/>
      <c r="CV33" s="407"/>
      <c r="CW33" s="407"/>
      <c r="CX33" s="407"/>
      <c r="CY33" s="407"/>
      <c r="CZ33" s="407"/>
      <c r="DA33" s="407"/>
      <c r="DB33" s="407"/>
      <c r="DC33" s="407"/>
      <c r="DD33" s="407"/>
      <c r="DE33" s="407"/>
      <c r="DF33" s="195"/>
      <c r="DG33" s="406" t="s">
        <v>198</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5</v>
      </c>
      <c r="V34" s="404"/>
      <c r="W34" s="403" t="str">
        <f>IF('各会計、関係団体の財政状況及び健全化判断比率'!B28="","",'各会計、関係団体の財政状況及び健全化判断比率'!B28)</f>
        <v>美作市国民健康保険特別会計</v>
      </c>
      <c r="X34" s="403"/>
      <c r="Y34" s="403"/>
      <c r="Z34" s="403"/>
      <c r="AA34" s="403"/>
      <c r="AB34" s="403"/>
      <c r="AC34" s="403"/>
      <c r="AD34" s="403"/>
      <c r="AE34" s="403"/>
      <c r="AF34" s="403"/>
      <c r="AG34" s="403"/>
      <c r="AH34" s="403"/>
      <c r="AI34" s="403"/>
      <c r="AJ34" s="403"/>
      <c r="AK34" s="403"/>
      <c r="AL34" s="193"/>
      <c r="AM34" s="404">
        <f>IF(AO34="","",MAX(C34:D43,U34:V43)+1)</f>
        <v>9</v>
      </c>
      <c r="AN34" s="404"/>
      <c r="AO34" s="403" t="str">
        <f>IF('各会計、関係団体の財政状況及び健全化判断比率'!B32="","",'各会計、関係団体の財政状況及び健全化判断比率'!B32)</f>
        <v>美作市水道事業会計</v>
      </c>
      <c r="AP34" s="403"/>
      <c r="AQ34" s="403"/>
      <c r="AR34" s="403"/>
      <c r="AS34" s="403"/>
      <c r="AT34" s="403"/>
      <c r="AU34" s="403"/>
      <c r="AV34" s="403"/>
      <c r="AW34" s="403"/>
      <c r="AX34" s="403"/>
      <c r="AY34" s="403"/>
      <c r="AZ34" s="403"/>
      <c r="BA34" s="403"/>
      <c r="BB34" s="403"/>
      <c r="BC34" s="403"/>
      <c r="BD34" s="193"/>
      <c r="BE34" s="404">
        <f>IF(BG34="","",MAX(C34:D43,U34:V43,AM34:AN43)+1)</f>
        <v>12</v>
      </c>
      <c r="BF34" s="404"/>
      <c r="BG34" s="403" t="str">
        <f>IF('各会計、関係団体の財政状況及び健全化判断比率'!B35="","",'各会計、関係団体の財政状況及び健全化判断比率'!B35)</f>
        <v>美作市簡易水道特別会計</v>
      </c>
      <c r="BH34" s="403"/>
      <c r="BI34" s="403"/>
      <c r="BJ34" s="403"/>
      <c r="BK34" s="403"/>
      <c r="BL34" s="403"/>
      <c r="BM34" s="403"/>
      <c r="BN34" s="403"/>
      <c r="BO34" s="403"/>
      <c r="BP34" s="403"/>
      <c r="BQ34" s="403"/>
      <c r="BR34" s="403"/>
      <c r="BS34" s="403"/>
      <c r="BT34" s="403"/>
      <c r="BU34" s="403"/>
      <c r="BV34" s="193"/>
      <c r="BW34" s="404">
        <f>IF(BY34="","",MAX(C34:D43,U34:V43,AM34:AN43,BE34:BF43)+1)</f>
        <v>14</v>
      </c>
      <c r="BX34" s="404"/>
      <c r="BY34" s="403" t="str">
        <f>IF('各会計、関係団体の財政状況及び健全化判断比率'!B68="","",'各会計、関係団体の財政状況及び健全化判断比率'!B68)</f>
        <v>勝英農業共済事務組合</v>
      </c>
      <c r="BZ34" s="403"/>
      <c r="CA34" s="403"/>
      <c r="CB34" s="403"/>
      <c r="CC34" s="403"/>
      <c r="CD34" s="403"/>
      <c r="CE34" s="403"/>
      <c r="CF34" s="403"/>
      <c r="CG34" s="403"/>
      <c r="CH34" s="403"/>
      <c r="CI34" s="403"/>
      <c r="CJ34" s="403"/>
      <c r="CK34" s="403"/>
      <c r="CL34" s="403"/>
      <c r="CM34" s="403"/>
      <c r="CN34" s="193"/>
      <c r="CO34" s="404">
        <f>IF(CQ34="","",MAX(C34:D43,U34:V43,AM34:AN43,BE34:BF43,BW34:BX43)+1)</f>
        <v>24</v>
      </c>
      <c r="CP34" s="404"/>
      <c r="CQ34" s="403" t="str">
        <f>IF('各会計、関係団体の財政状況及び健全化判断比率'!BS7="","",'各会計、関係団体の財政状況及び健全化判断比率'!BS7)</f>
        <v>有限会社　特産館みまさか</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美作市住宅新築資金等貸付事業特別会計</v>
      </c>
      <c r="F35" s="403"/>
      <c r="G35" s="403"/>
      <c r="H35" s="403"/>
      <c r="I35" s="403"/>
      <c r="J35" s="403"/>
      <c r="K35" s="403"/>
      <c r="L35" s="403"/>
      <c r="M35" s="403"/>
      <c r="N35" s="403"/>
      <c r="O35" s="403"/>
      <c r="P35" s="403"/>
      <c r="Q35" s="403"/>
      <c r="R35" s="403"/>
      <c r="S35" s="403"/>
      <c r="T35" s="193"/>
      <c r="U35" s="404">
        <f>IF(W35="","",U34+1)</f>
        <v>6</v>
      </c>
      <c r="V35" s="404"/>
      <c r="W35" s="403" t="str">
        <f>IF('各会計、関係団体の財政状況及び健全化判断比率'!B29="","",'各会計、関係団体の財政状況及び健全化判断比率'!B29)</f>
        <v>美作市介護保険特別会計</v>
      </c>
      <c r="X35" s="403"/>
      <c r="Y35" s="403"/>
      <c r="Z35" s="403"/>
      <c r="AA35" s="403"/>
      <c r="AB35" s="403"/>
      <c r="AC35" s="403"/>
      <c r="AD35" s="403"/>
      <c r="AE35" s="403"/>
      <c r="AF35" s="403"/>
      <c r="AG35" s="403"/>
      <c r="AH35" s="403"/>
      <c r="AI35" s="403"/>
      <c r="AJ35" s="403"/>
      <c r="AK35" s="403"/>
      <c r="AL35" s="193"/>
      <c r="AM35" s="404">
        <f t="shared" ref="AM35:AM43" si="0">IF(AO35="","",AM34+1)</f>
        <v>10</v>
      </c>
      <c r="AN35" s="404"/>
      <c r="AO35" s="403" t="str">
        <f>IF('各会計、関係団体の財政状況及び健全化判断比率'!B33="","",'各会計、関係団体の財政状況及び健全化判断比率'!B33)</f>
        <v>美作市病院事業会計</v>
      </c>
      <c r="AP35" s="403"/>
      <c r="AQ35" s="403"/>
      <c r="AR35" s="403"/>
      <c r="AS35" s="403"/>
      <c r="AT35" s="403"/>
      <c r="AU35" s="403"/>
      <c r="AV35" s="403"/>
      <c r="AW35" s="403"/>
      <c r="AX35" s="403"/>
      <c r="AY35" s="403"/>
      <c r="AZ35" s="403"/>
      <c r="BA35" s="403"/>
      <c r="BB35" s="403"/>
      <c r="BC35" s="403"/>
      <c r="BD35" s="193"/>
      <c r="BE35" s="404">
        <f t="shared" ref="BE35:BE43" si="1">IF(BG35="","",BE34+1)</f>
        <v>13</v>
      </c>
      <c r="BF35" s="404"/>
      <c r="BG35" s="403" t="str">
        <f>IF('各会計、関係団体の財政状況及び健全化判断比率'!B36="","",'各会計、関係団体の財政状況及び健全化判断比率'!B36)</f>
        <v>美作市都市と農村の交流施設特別会計</v>
      </c>
      <c r="BH35" s="403"/>
      <c r="BI35" s="403"/>
      <c r="BJ35" s="403"/>
      <c r="BK35" s="403"/>
      <c r="BL35" s="403"/>
      <c r="BM35" s="403"/>
      <c r="BN35" s="403"/>
      <c r="BO35" s="403"/>
      <c r="BP35" s="403"/>
      <c r="BQ35" s="403"/>
      <c r="BR35" s="403"/>
      <c r="BS35" s="403"/>
      <c r="BT35" s="403"/>
      <c r="BU35" s="403"/>
      <c r="BV35" s="193"/>
      <c r="BW35" s="404">
        <f t="shared" ref="BW35:BW43" si="2">IF(BY35="","",BW34+1)</f>
        <v>15</v>
      </c>
      <c r="BX35" s="404"/>
      <c r="BY35" s="403" t="str">
        <f>IF('各会計、関係団体の財政状況及び健全化判断比率'!B69="","",'各会計、関係団体の財政状況及び健全化判断比率'!B69)</f>
        <v>岡山県市町村税整理組合</v>
      </c>
      <c r="BZ35" s="403"/>
      <c r="CA35" s="403"/>
      <c r="CB35" s="403"/>
      <c r="CC35" s="403"/>
      <c r="CD35" s="403"/>
      <c r="CE35" s="403"/>
      <c r="CF35" s="403"/>
      <c r="CG35" s="403"/>
      <c r="CH35" s="403"/>
      <c r="CI35" s="403"/>
      <c r="CJ35" s="403"/>
      <c r="CK35" s="403"/>
      <c r="CL35" s="403"/>
      <c r="CM35" s="403"/>
      <c r="CN35" s="193"/>
      <c r="CO35" s="404">
        <f t="shared" ref="CO35:CO43" si="3">IF(CQ35="","",CO34+1)</f>
        <v>25</v>
      </c>
      <c r="CP35" s="404"/>
      <c r="CQ35" s="403" t="str">
        <f>IF('各会計、関係団体の財政状況及び健全化判断比率'!BS8="","",'各会計、関係団体の財政状況及び健全化判断比率'!BS8)</f>
        <v>美作市土地開発公社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f>IF(E36="","",C35+1)</f>
        <v>3</v>
      </c>
      <c r="D36" s="404"/>
      <c r="E36" s="403" t="str">
        <f>IF('各会計、関係団体の財政状況及び健全化判断比率'!B9="","",'各会計、関係団体の財政状況及び健全化判断比率'!B9)</f>
        <v>美作市公園墓地事業特別会計</v>
      </c>
      <c r="F36" s="403"/>
      <c r="G36" s="403"/>
      <c r="H36" s="403"/>
      <c r="I36" s="403"/>
      <c r="J36" s="403"/>
      <c r="K36" s="403"/>
      <c r="L36" s="403"/>
      <c r="M36" s="403"/>
      <c r="N36" s="403"/>
      <c r="O36" s="403"/>
      <c r="P36" s="403"/>
      <c r="Q36" s="403"/>
      <c r="R36" s="403"/>
      <c r="S36" s="403"/>
      <c r="T36" s="193"/>
      <c r="U36" s="404">
        <f t="shared" ref="U36:U43" si="4">IF(W36="","",U35+1)</f>
        <v>7</v>
      </c>
      <c r="V36" s="404"/>
      <c r="W36" s="403" t="str">
        <f>IF('各会計、関係団体の財政状況及び健全化判断比率'!B30="","",'各会計、関係団体の財政状況及び健全化判断比率'!B30)</f>
        <v>美作市後期高齢者医療特別会計</v>
      </c>
      <c r="X36" s="403"/>
      <c r="Y36" s="403"/>
      <c r="Z36" s="403"/>
      <c r="AA36" s="403"/>
      <c r="AB36" s="403"/>
      <c r="AC36" s="403"/>
      <c r="AD36" s="403"/>
      <c r="AE36" s="403"/>
      <c r="AF36" s="403"/>
      <c r="AG36" s="403"/>
      <c r="AH36" s="403"/>
      <c r="AI36" s="403"/>
      <c r="AJ36" s="403"/>
      <c r="AK36" s="403"/>
      <c r="AL36" s="193"/>
      <c r="AM36" s="404">
        <f t="shared" si="0"/>
        <v>11</v>
      </c>
      <c r="AN36" s="404"/>
      <c r="AO36" s="403" t="str">
        <f>IF('各会計、関係団体の財政状況及び健全化判断比率'!B34="","",'各会計、関係団体の財政状況及び健全化判断比率'!B34)</f>
        <v>美作市下水道事業会計</v>
      </c>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16</v>
      </c>
      <c r="BX36" s="404"/>
      <c r="BY36" s="403" t="str">
        <f>IF('各会計、関係団体の財政状況及び健全化判断比率'!B70="","",'各会計、関係団体の財政状況及び健全化判断比率'!B70)</f>
        <v>岡山県後期高齢者医療広域連合（一般会計）</v>
      </c>
      <c r="BZ36" s="403"/>
      <c r="CA36" s="403"/>
      <c r="CB36" s="403"/>
      <c r="CC36" s="403"/>
      <c r="CD36" s="403"/>
      <c r="CE36" s="403"/>
      <c r="CF36" s="403"/>
      <c r="CG36" s="403"/>
      <c r="CH36" s="403"/>
      <c r="CI36" s="403"/>
      <c r="CJ36" s="403"/>
      <c r="CK36" s="403"/>
      <c r="CL36" s="403"/>
      <c r="CM36" s="403"/>
      <c r="CN36" s="193"/>
      <c r="CO36" s="404">
        <f t="shared" si="3"/>
        <v>26</v>
      </c>
      <c r="CP36" s="404"/>
      <c r="CQ36" s="403" t="str">
        <f>IF('各会計、関係団体の財政状況及び健全化判断比率'!BS9="","",'各会計、関係団体の財政状況及び健全化判断比率'!BS9)</f>
        <v>有限会社　大原農業振興センター</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f>IF(E37="","",C36+1)</f>
        <v>4</v>
      </c>
      <c r="D37" s="404"/>
      <c r="E37" s="403" t="str">
        <f>IF('各会計、関係団体の財政状況及び健全化判断比率'!B10="","",'各会計、関係団体の財政状況及び健全化判断比率'!B10)</f>
        <v>矢田茂・原田政次郎・福田五男奨学基金特別会計</v>
      </c>
      <c r="F37" s="403"/>
      <c r="G37" s="403"/>
      <c r="H37" s="403"/>
      <c r="I37" s="403"/>
      <c r="J37" s="403"/>
      <c r="K37" s="403"/>
      <c r="L37" s="403"/>
      <c r="M37" s="403"/>
      <c r="N37" s="403"/>
      <c r="O37" s="403"/>
      <c r="P37" s="403"/>
      <c r="Q37" s="403"/>
      <c r="R37" s="403"/>
      <c r="S37" s="403"/>
      <c r="T37" s="193"/>
      <c r="U37" s="404">
        <f t="shared" si="4"/>
        <v>8</v>
      </c>
      <c r="V37" s="404"/>
      <c r="W37" s="403" t="str">
        <f>IF('各会計、関係団体の財政状況及び健全化判断比率'!B31="","",'各会計、関係団体の財政状況及び健全化判断比率'!B31)</f>
        <v>美作市老人保健施設事業特別会計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17</v>
      </c>
      <c r="BX37" s="404"/>
      <c r="BY37" s="403" t="str">
        <f>IF('各会計、関係団体の財政状況及び健全化判断比率'!B71="","",'各会計、関係団体の財政状況及び健全化判断比率'!B71)</f>
        <v>岡山県後期高齢者医療広域連合（特別会計）</v>
      </c>
      <c r="BZ37" s="403"/>
      <c r="CA37" s="403"/>
      <c r="CB37" s="403"/>
      <c r="CC37" s="403"/>
      <c r="CD37" s="403"/>
      <c r="CE37" s="403"/>
      <c r="CF37" s="403"/>
      <c r="CG37" s="403"/>
      <c r="CH37" s="403"/>
      <c r="CI37" s="403"/>
      <c r="CJ37" s="403"/>
      <c r="CK37" s="403"/>
      <c r="CL37" s="403"/>
      <c r="CM37" s="403"/>
      <c r="CN37" s="193"/>
      <c r="CO37" s="404">
        <f t="shared" si="3"/>
        <v>27</v>
      </c>
      <c r="CP37" s="404"/>
      <c r="CQ37" s="403" t="str">
        <f>IF('各会計、関係団体の財政状況及び健全化判断比率'!BS10="","",'各会計、関係団体の財政状況及び健全化判断比率'!BS10)</f>
        <v>株式会社　みまちゃんネル</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18</v>
      </c>
      <c r="BX38" s="404"/>
      <c r="BY38" s="403" t="str">
        <f>IF('各会計、関係団体の財政状況及び健全化判断比率'!B72="","",'各会計、関係団体の財政状況及び健全化判断比率'!B72)</f>
        <v>岡山県市町村総合事務組合（一般会計）</v>
      </c>
      <c r="BZ38" s="403"/>
      <c r="CA38" s="403"/>
      <c r="CB38" s="403"/>
      <c r="CC38" s="403"/>
      <c r="CD38" s="403"/>
      <c r="CE38" s="403"/>
      <c r="CF38" s="403"/>
      <c r="CG38" s="403"/>
      <c r="CH38" s="403"/>
      <c r="CI38" s="403"/>
      <c r="CJ38" s="403"/>
      <c r="CK38" s="403"/>
      <c r="CL38" s="403"/>
      <c r="CM38" s="403"/>
      <c r="CN38" s="193"/>
      <c r="CO38" s="404">
        <f t="shared" si="3"/>
        <v>28</v>
      </c>
      <c r="CP38" s="404"/>
      <c r="CQ38" s="403" t="str">
        <f>IF('各会計、関係団体の財政状況及び健全化判断比率'!BS11="","",'各会計、関係団体の財政状況及び健全化判断比率'!BS11)</f>
        <v>株式会社　作東バレンタインホテル</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19</v>
      </c>
      <c r="BX39" s="404"/>
      <c r="BY39" s="403" t="str">
        <f>IF('各会計、関係団体の財政状況及び健全化判断比率'!B73="","",'各会計、関係団体の財政状況及び健全化判断比率'!B73)</f>
        <v>岡山県市町村総合事務組合（貸付金特別会計）</v>
      </c>
      <c r="BZ39" s="403"/>
      <c r="CA39" s="403"/>
      <c r="CB39" s="403"/>
      <c r="CC39" s="403"/>
      <c r="CD39" s="403"/>
      <c r="CE39" s="403"/>
      <c r="CF39" s="403"/>
      <c r="CG39" s="403"/>
      <c r="CH39" s="403"/>
      <c r="CI39" s="403"/>
      <c r="CJ39" s="403"/>
      <c r="CK39" s="403"/>
      <c r="CL39" s="403"/>
      <c r="CM39" s="403"/>
      <c r="CN39" s="193"/>
      <c r="CO39" s="404">
        <f t="shared" si="3"/>
        <v>29</v>
      </c>
      <c r="CP39" s="404"/>
      <c r="CQ39" s="403" t="str">
        <f>IF('各会計、関係団体の財政状況及び健全化判断比率'!BS12="","",'各会計、関係団体の財政状況及び健全化判断比率'!BS12)</f>
        <v>株式会社　雲海</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20</v>
      </c>
      <c r="BX40" s="404"/>
      <c r="BY40" s="403" t="str">
        <f>IF('各会計、関係団体の財政状況及び健全化判断比率'!B74="","",'各会計、関係団体の財政状況及び健全化判断比率'!B74)</f>
        <v>岡山県市町村総合事務組合（拠出金事業特別会計）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21</v>
      </c>
      <c r="BX41" s="404"/>
      <c r="BY41" s="403" t="str">
        <f>IF('各会計、関係団体の財政状況及び健全化判断比率'!B75="","",'各会計、関係団体の財政状況及び健全化判断比率'!B75)</f>
        <v>岡山県市町村総合事務組合（交通災害共済特別会計）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22</v>
      </c>
      <c r="BX42" s="404"/>
      <c r="BY42" s="403" t="str">
        <f>IF('各会計、関係団体の財政状況及び健全化判断比率'!B76="","",'各会計、関係団体の財政状況及び健全化判断比率'!B76)</f>
        <v>美作養護老人ホーム組合（養護老人ホーム会計）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23</v>
      </c>
      <c r="BX43" s="404"/>
      <c r="BY43" s="403" t="str">
        <f>IF('各会計、関係団体の財政状況及び健全化判断比率'!B77="","",'各会計、関係団体の財政状況及び健全化判断比率'!B77)</f>
        <v>美作養護老人ホーム組合（特別養護老人ホーム会計）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G/H1img7DFgPkC9mmndhi6Xx8H9ebXoOQpMRfamqmvHZtgPFyi5dMceO2JJ2Yj6TaysrDk1L+JQtlPfbuCRerA==" saltValue="8XtCHlpE/Ycd7AcF6L8rT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19" zoomScaleSheetLayoutView="100" workbookViewId="0">
      <selection activeCell="H40" sqref="H40"/>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24" t="s">
        <v>565</v>
      </c>
      <c r="D34" s="1224"/>
      <c r="E34" s="1225"/>
      <c r="F34" s="32">
        <v>7.22</v>
      </c>
      <c r="G34" s="33">
        <v>8.18</v>
      </c>
      <c r="H34" s="33">
        <v>9.14</v>
      </c>
      <c r="I34" s="33">
        <v>10.36</v>
      </c>
      <c r="J34" s="34">
        <v>11.89</v>
      </c>
      <c r="K34" s="22"/>
      <c r="L34" s="22"/>
      <c r="M34" s="22"/>
      <c r="N34" s="22"/>
      <c r="O34" s="22"/>
      <c r="P34" s="22"/>
    </row>
    <row r="35" spans="1:16" ht="39" customHeight="1" x14ac:dyDescent="0.15">
      <c r="A35" s="22"/>
      <c r="B35" s="35"/>
      <c r="C35" s="1218" t="s">
        <v>566</v>
      </c>
      <c r="D35" s="1219"/>
      <c r="E35" s="1220"/>
      <c r="F35" s="36">
        <v>9.08</v>
      </c>
      <c r="G35" s="37">
        <v>7.4</v>
      </c>
      <c r="H35" s="37">
        <v>7.59</v>
      </c>
      <c r="I35" s="37">
        <v>8.1300000000000008</v>
      </c>
      <c r="J35" s="38">
        <v>8.5299999999999994</v>
      </c>
      <c r="K35" s="22"/>
      <c r="L35" s="22"/>
      <c r="M35" s="22"/>
      <c r="N35" s="22"/>
      <c r="O35" s="22"/>
      <c r="P35" s="22"/>
    </row>
    <row r="36" spans="1:16" ht="39" customHeight="1" x14ac:dyDescent="0.15">
      <c r="A36" s="22"/>
      <c r="B36" s="35"/>
      <c r="C36" s="1218" t="s">
        <v>567</v>
      </c>
      <c r="D36" s="1219"/>
      <c r="E36" s="1220"/>
      <c r="F36" s="36">
        <v>6.9</v>
      </c>
      <c r="G36" s="37">
        <v>7.29</v>
      </c>
      <c r="H36" s="37">
        <v>8.3800000000000008</v>
      </c>
      <c r="I36" s="37">
        <v>7.16</v>
      </c>
      <c r="J36" s="38">
        <v>6.64</v>
      </c>
      <c r="K36" s="22"/>
      <c r="L36" s="22"/>
      <c r="M36" s="22"/>
      <c r="N36" s="22"/>
      <c r="O36" s="22"/>
      <c r="P36" s="22"/>
    </row>
    <row r="37" spans="1:16" ht="39" customHeight="1" x14ac:dyDescent="0.15">
      <c r="A37" s="22"/>
      <c r="B37" s="35"/>
      <c r="C37" s="1218" t="s">
        <v>568</v>
      </c>
      <c r="D37" s="1219"/>
      <c r="E37" s="1220"/>
      <c r="F37" s="36">
        <v>2.08</v>
      </c>
      <c r="G37" s="37">
        <v>2.42</v>
      </c>
      <c r="H37" s="37">
        <v>2.63</v>
      </c>
      <c r="I37" s="37">
        <v>2.86</v>
      </c>
      <c r="J37" s="38">
        <v>2.8</v>
      </c>
      <c r="K37" s="22"/>
      <c r="L37" s="22"/>
      <c r="M37" s="22"/>
      <c r="N37" s="22"/>
      <c r="O37" s="22"/>
      <c r="P37" s="22"/>
    </row>
    <row r="38" spans="1:16" ht="39" customHeight="1" x14ac:dyDescent="0.15">
      <c r="A38" s="22"/>
      <c r="B38" s="35"/>
      <c r="C38" s="1218" t="s">
        <v>569</v>
      </c>
      <c r="D38" s="1219"/>
      <c r="E38" s="1220"/>
      <c r="F38" s="36">
        <v>1.2</v>
      </c>
      <c r="G38" s="37">
        <v>0.75</v>
      </c>
      <c r="H38" s="37">
        <v>0.18</v>
      </c>
      <c r="I38" s="37">
        <v>0.3</v>
      </c>
      <c r="J38" s="38">
        <v>1.18</v>
      </c>
      <c r="K38" s="22"/>
      <c r="L38" s="22"/>
      <c r="M38" s="22"/>
      <c r="N38" s="22"/>
      <c r="O38" s="22"/>
      <c r="P38" s="22"/>
    </row>
    <row r="39" spans="1:16" ht="39" customHeight="1" x14ac:dyDescent="0.15">
      <c r="A39" s="22"/>
      <c r="B39" s="35"/>
      <c r="C39" s="1218" t="s">
        <v>570</v>
      </c>
      <c r="D39" s="1219"/>
      <c r="E39" s="1220"/>
      <c r="F39" s="36">
        <v>0.21</v>
      </c>
      <c r="G39" s="37">
        <v>0.57999999999999996</v>
      </c>
      <c r="H39" s="37">
        <v>0.76</v>
      </c>
      <c r="I39" s="37">
        <v>0.39</v>
      </c>
      <c r="J39" s="38">
        <v>0.89</v>
      </c>
      <c r="K39" s="22"/>
      <c r="L39" s="22"/>
      <c r="M39" s="22"/>
      <c r="N39" s="22"/>
      <c r="O39" s="22"/>
      <c r="P39" s="22"/>
    </row>
    <row r="40" spans="1:16" ht="39" customHeight="1" x14ac:dyDescent="0.15">
      <c r="A40" s="22"/>
      <c r="B40" s="35"/>
      <c r="C40" s="1218" t="s">
        <v>571</v>
      </c>
      <c r="D40" s="1219"/>
      <c r="E40" s="1220"/>
      <c r="F40" s="36">
        <v>0.05</v>
      </c>
      <c r="G40" s="37">
        <v>0.06</v>
      </c>
      <c r="H40" s="37">
        <v>0.08</v>
      </c>
      <c r="I40" s="37">
        <v>0.08</v>
      </c>
      <c r="J40" s="38">
        <v>0.09</v>
      </c>
      <c r="K40" s="22"/>
      <c r="L40" s="22"/>
      <c r="M40" s="22"/>
      <c r="N40" s="22"/>
      <c r="O40" s="22"/>
      <c r="P40" s="22"/>
    </row>
    <row r="41" spans="1:16" ht="39" customHeight="1" x14ac:dyDescent="0.15">
      <c r="A41" s="22"/>
      <c r="B41" s="35"/>
      <c r="C41" s="1218" t="s">
        <v>572</v>
      </c>
      <c r="D41" s="1219"/>
      <c r="E41" s="1220"/>
      <c r="F41" s="36">
        <v>0.17</v>
      </c>
      <c r="G41" s="37">
        <v>0.1</v>
      </c>
      <c r="H41" s="37">
        <v>0.1</v>
      </c>
      <c r="I41" s="37">
        <v>0.11</v>
      </c>
      <c r="J41" s="38">
        <v>0.06</v>
      </c>
      <c r="K41" s="22"/>
      <c r="L41" s="22"/>
      <c r="M41" s="22"/>
      <c r="N41" s="22"/>
      <c r="O41" s="22"/>
      <c r="P41" s="22"/>
    </row>
    <row r="42" spans="1:16" ht="39" customHeight="1" x14ac:dyDescent="0.15">
      <c r="A42" s="22"/>
      <c r="B42" s="39"/>
      <c r="C42" s="1218" t="s">
        <v>573</v>
      </c>
      <c r="D42" s="1219"/>
      <c r="E42" s="1220"/>
      <c r="F42" s="36" t="s">
        <v>517</v>
      </c>
      <c r="G42" s="37" t="s">
        <v>517</v>
      </c>
      <c r="H42" s="37" t="s">
        <v>517</v>
      </c>
      <c r="I42" s="37" t="s">
        <v>517</v>
      </c>
      <c r="J42" s="38" t="s">
        <v>517</v>
      </c>
      <c r="K42" s="22"/>
      <c r="L42" s="22"/>
      <c r="M42" s="22"/>
      <c r="N42" s="22"/>
      <c r="O42" s="22"/>
      <c r="P42" s="22"/>
    </row>
    <row r="43" spans="1:16" ht="39" customHeight="1" thickBot="1" x14ac:dyDescent="0.2">
      <c r="A43" s="22"/>
      <c r="B43" s="40"/>
      <c r="C43" s="1221" t="s">
        <v>574</v>
      </c>
      <c r="D43" s="1222"/>
      <c r="E43" s="1223"/>
      <c r="F43" s="41">
        <v>0.12</v>
      </c>
      <c r="G43" s="42">
        <v>0.13</v>
      </c>
      <c r="H43" s="42">
        <v>0.1</v>
      </c>
      <c r="I43" s="42">
        <v>0.06</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HBmZgo36C3HVg5VCM8iCzhGR9iM3ywnb+EG/JD7vEUhAdWuXdJFdL4yU5sxPQOnulyYwyYMdOBlKSffBrERoQ==" saltValue="Rw+9/ylzfx8+wo+VXyHK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31" zoomScaleSheetLayoutView="55" workbookViewId="0">
      <selection activeCell="N51" sqref="N5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3507</v>
      </c>
      <c r="L45" s="60">
        <v>3429</v>
      </c>
      <c r="M45" s="60">
        <v>3262</v>
      </c>
      <c r="N45" s="60">
        <v>3135</v>
      </c>
      <c r="O45" s="61">
        <v>2906</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517</v>
      </c>
      <c r="L46" s="64" t="s">
        <v>517</v>
      </c>
      <c r="M46" s="64" t="s">
        <v>517</v>
      </c>
      <c r="N46" s="64" t="s">
        <v>517</v>
      </c>
      <c r="O46" s="65" t="s">
        <v>517</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517</v>
      </c>
      <c r="L47" s="64" t="s">
        <v>517</v>
      </c>
      <c r="M47" s="64" t="s">
        <v>517</v>
      </c>
      <c r="N47" s="64" t="s">
        <v>517</v>
      </c>
      <c r="O47" s="65" t="s">
        <v>517</v>
      </c>
      <c r="P47" s="48"/>
      <c r="Q47" s="48"/>
      <c r="R47" s="48"/>
      <c r="S47" s="48"/>
      <c r="T47" s="48"/>
      <c r="U47" s="48"/>
    </row>
    <row r="48" spans="1:21" ht="30.75" customHeight="1" x14ac:dyDescent="0.15">
      <c r="A48" s="48"/>
      <c r="B48" s="1236"/>
      <c r="C48" s="1237"/>
      <c r="D48" s="62"/>
      <c r="E48" s="1228" t="s">
        <v>15</v>
      </c>
      <c r="F48" s="1228"/>
      <c r="G48" s="1228"/>
      <c r="H48" s="1228"/>
      <c r="I48" s="1228"/>
      <c r="J48" s="1229"/>
      <c r="K48" s="63">
        <v>2255</v>
      </c>
      <c r="L48" s="64">
        <v>2231</v>
      </c>
      <c r="M48" s="64">
        <v>2161</v>
      </c>
      <c r="N48" s="64">
        <v>2098</v>
      </c>
      <c r="O48" s="65">
        <v>2017</v>
      </c>
      <c r="P48" s="48"/>
      <c r="Q48" s="48"/>
      <c r="R48" s="48"/>
      <c r="S48" s="48"/>
      <c r="T48" s="48"/>
      <c r="U48" s="48"/>
    </row>
    <row r="49" spans="1:21" ht="30.75" customHeight="1" x14ac:dyDescent="0.15">
      <c r="A49" s="48"/>
      <c r="B49" s="1236"/>
      <c r="C49" s="1237"/>
      <c r="D49" s="62"/>
      <c r="E49" s="1228" t="s">
        <v>16</v>
      </c>
      <c r="F49" s="1228"/>
      <c r="G49" s="1228"/>
      <c r="H49" s="1228"/>
      <c r="I49" s="1228"/>
      <c r="J49" s="1229"/>
      <c r="K49" s="63">
        <v>5</v>
      </c>
      <c r="L49" s="64">
        <v>5</v>
      </c>
      <c r="M49" s="64">
        <v>5</v>
      </c>
      <c r="N49" s="64">
        <v>5</v>
      </c>
      <c r="O49" s="65">
        <v>5</v>
      </c>
      <c r="P49" s="48"/>
      <c r="Q49" s="48"/>
      <c r="R49" s="48"/>
      <c r="S49" s="48"/>
      <c r="T49" s="48"/>
      <c r="U49" s="48"/>
    </row>
    <row r="50" spans="1:21" ht="30.75" customHeight="1" x14ac:dyDescent="0.15">
      <c r="A50" s="48"/>
      <c r="B50" s="1236"/>
      <c r="C50" s="1237"/>
      <c r="D50" s="62"/>
      <c r="E50" s="1228" t="s">
        <v>17</v>
      </c>
      <c r="F50" s="1228"/>
      <c r="G50" s="1228"/>
      <c r="H50" s="1228"/>
      <c r="I50" s="1228"/>
      <c r="J50" s="1229"/>
      <c r="K50" s="63">
        <v>2</v>
      </c>
      <c r="L50" s="64" t="s">
        <v>517</v>
      </c>
      <c r="M50" s="64" t="s">
        <v>517</v>
      </c>
      <c r="N50" s="64" t="s">
        <v>517</v>
      </c>
      <c r="O50" s="65" t="s">
        <v>517</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517</v>
      </c>
      <c r="L51" s="64" t="s">
        <v>517</v>
      </c>
      <c r="M51" s="64" t="s">
        <v>517</v>
      </c>
      <c r="N51" s="64" t="s">
        <v>517</v>
      </c>
      <c r="O51" s="65" t="s">
        <v>517</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4064</v>
      </c>
      <c r="L52" s="64">
        <v>4096</v>
      </c>
      <c r="M52" s="64">
        <v>3993</v>
      </c>
      <c r="N52" s="64">
        <v>3842</v>
      </c>
      <c r="O52" s="65">
        <v>3578</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1705</v>
      </c>
      <c r="L53" s="69">
        <v>1569</v>
      </c>
      <c r="M53" s="69">
        <v>1435</v>
      </c>
      <c r="N53" s="69">
        <v>1396</v>
      </c>
      <c r="O53" s="70">
        <v>1350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lIZbYrSehkKCDW9lQKIlKpPIbT+NRM/cGGFuUd9/SRda2UiwBE+jigsYNfxq1ffbGlAYX/sjRGCCBRQcnoBH+Q==" saltValue="llfbTen6CgDau5XOV/4fs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J34" zoomScaleSheetLayoutView="100" workbookViewId="0">
      <selection activeCell="M48" sqref="M48"/>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559</v>
      </c>
      <c r="J40" s="79" t="s">
        <v>560</v>
      </c>
      <c r="K40" s="79" t="s">
        <v>561</v>
      </c>
      <c r="L40" s="79" t="s">
        <v>562</v>
      </c>
      <c r="M40" s="80" t="s">
        <v>563</v>
      </c>
    </row>
    <row r="41" spans="2:13" ht="27.75" customHeight="1" x14ac:dyDescent="0.15">
      <c r="B41" s="1254" t="s">
        <v>24</v>
      </c>
      <c r="C41" s="1255"/>
      <c r="D41" s="81"/>
      <c r="E41" s="1256" t="s">
        <v>25</v>
      </c>
      <c r="F41" s="1256"/>
      <c r="G41" s="1256"/>
      <c r="H41" s="1257"/>
      <c r="I41" s="82">
        <v>29025</v>
      </c>
      <c r="J41" s="83">
        <v>28438</v>
      </c>
      <c r="K41" s="83">
        <v>27490</v>
      </c>
      <c r="L41" s="83">
        <v>26316</v>
      </c>
      <c r="M41" s="84">
        <v>26424</v>
      </c>
    </row>
    <row r="42" spans="2:13" ht="27.75" customHeight="1" x14ac:dyDescent="0.15">
      <c r="B42" s="1244"/>
      <c r="C42" s="1245"/>
      <c r="D42" s="85"/>
      <c r="E42" s="1248" t="s">
        <v>26</v>
      </c>
      <c r="F42" s="1248"/>
      <c r="G42" s="1248"/>
      <c r="H42" s="1249"/>
      <c r="I42" s="86">
        <v>110</v>
      </c>
      <c r="J42" s="87">
        <v>98</v>
      </c>
      <c r="K42" s="87">
        <v>85</v>
      </c>
      <c r="L42" s="87">
        <v>78</v>
      </c>
      <c r="M42" s="88">
        <v>65</v>
      </c>
    </row>
    <row r="43" spans="2:13" ht="27.75" customHeight="1" x14ac:dyDescent="0.15">
      <c r="B43" s="1244"/>
      <c r="C43" s="1245"/>
      <c r="D43" s="85"/>
      <c r="E43" s="1248" t="s">
        <v>27</v>
      </c>
      <c r="F43" s="1248"/>
      <c r="G43" s="1248"/>
      <c r="H43" s="1249"/>
      <c r="I43" s="86">
        <v>26168</v>
      </c>
      <c r="J43" s="87">
        <v>25435</v>
      </c>
      <c r="K43" s="87">
        <v>23990</v>
      </c>
      <c r="L43" s="87">
        <v>22237</v>
      </c>
      <c r="M43" s="88">
        <v>20842</v>
      </c>
    </row>
    <row r="44" spans="2:13" ht="27.75" customHeight="1" x14ac:dyDescent="0.15">
      <c r="B44" s="1244"/>
      <c r="C44" s="1245"/>
      <c r="D44" s="85"/>
      <c r="E44" s="1248" t="s">
        <v>28</v>
      </c>
      <c r="F44" s="1248"/>
      <c r="G44" s="1248"/>
      <c r="H44" s="1249"/>
      <c r="I44" s="86">
        <v>39</v>
      </c>
      <c r="J44" s="87">
        <v>35</v>
      </c>
      <c r="K44" s="87">
        <v>30</v>
      </c>
      <c r="L44" s="87">
        <v>26</v>
      </c>
      <c r="M44" s="88">
        <v>21</v>
      </c>
    </row>
    <row r="45" spans="2:13" ht="27.75" customHeight="1" x14ac:dyDescent="0.15">
      <c r="B45" s="1244"/>
      <c r="C45" s="1245"/>
      <c r="D45" s="85"/>
      <c r="E45" s="1248" t="s">
        <v>29</v>
      </c>
      <c r="F45" s="1248"/>
      <c r="G45" s="1248"/>
      <c r="H45" s="1249"/>
      <c r="I45" s="86">
        <v>3126</v>
      </c>
      <c r="J45" s="87">
        <v>2813</v>
      </c>
      <c r="K45" s="87">
        <v>2572</v>
      </c>
      <c r="L45" s="87">
        <v>2564</v>
      </c>
      <c r="M45" s="88">
        <v>2357</v>
      </c>
    </row>
    <row r="46" spans="2:13" ht="27.75" customHeight="1" x14ac:dyDescent="0.15">
      <c r="B46" s="1244"/>
      <c r="C46" s="1245"/>
      <c r="D46" s="89"/>
      <c r="E46" s="1248" t="s">
        <v>30</v>
      </c>
      <c r="F46" s="1248"/>
      <c r="G46" s="1248"/>
      <c r="H46" s="1249"/>
      <c r="I46" s="86">
        <v>1</v>
      </c>
      <c r="J46" s="87">
        <v>3</v>
      </c>
      <c r="K46" s="87">
        <v>1</v>
      </c>
      <c r="L46" s="87">
        <v>1</v>
      </c>
      <c r="M46" s="88">
        <v>4</v>
      </c>
    </row>
    <row r="47" spans="2:13" ht="27.75" customHeight="1" x14ac:dyDescent="0.15">
      <c r="B47" s="1244"/>
      <c r="C47" s="1245"/>
      <c r="D47" s="90"/>
      <c r="E47" s="1258" t="s">
        <v>31</v>
      </c>
      <c r="F47" s="1259"/>
      <c r="G47" s="1259"/>
      <c r="H47" s="1260"/>
      <c r="I47" s="86" t="s">
        <v>517</v>
      </c>
      <c r="J47" s="87" t="s">
        <v>517</v>
      </c>
      <c r="K47" s="87" t="s">
        <v>517</v>
      </c>
      <c r="L47" s="87" t="s">
        <v>517</v>
      </c>
      <c r="M47" s="88" t="s">
        <v>517</v>
      </c>
    </row>
    <row r="48" spans="2:13" ht="27.75" customHeight="1" x14ac:dyDescent="0.15">
      <c r="B48" s="1244"/>
      <c r="C48" s="1245"/>
      <c r="D48" s="85"/>
      <c r="E48" s="1248" t="s">
        <v>32</v>
      </c>
      <c r="F48" s="1248"/>
      <c r="G48" s="1248"/>
      <c r="H48" s="1249"/>
      <c r="I48" s="86" t="s">
        <v>517</v>
      </c>
      <c r="J48" s="87" t="s">
        <v>517</v>
      </c>
      <c r="K48" s="87" t="s">
        <v>517</v>
      </c>
      <c r="L48" s="87" t="s">
        <v>517</v>
      </c>
      <c r="M48" s="88" t="s">
        <v>517</v>
      </c>
    </row>
    <row r="49" spans="2:13" ht="27.75" customHeight="1" x14ac:dyDescent="0.15">
      <c r="B49" s="1246"/>
      <c r="C49" s="1247"/>
      <c r="D49" s="85"/>
      <c r="E49" s="1248" t="s">
        <v>33</v>
      </c>
      <c r="F49" s="1248"/>
      <c r="G49" s="1248"/>
      <c r="H49" s="1249"/>
      <c r="I49" s="86" t="s">
        <v>517</v>
      </c>
      <c r="J49" s="87" t="s">
        <v>517</v>
      </c>
      <c r="K49" s="87" t="s">
        <v>517</v>
      </c>
      <c r="L49" s="87" t="s">
        <v>517</v>
      </c>
      <c r="M49" s="88" t="s">
        <v>517</v>
      </c>
    </row>
    <row r="50" spans="2:13" ht="27.75" customHeight="1" x14ac:dyDescent="0.15">
      <c r="B50" s="1242" t="s">
        <v>34</v>
      </c>
      <c r="C50" s="1243"/>
      <c r="D50" s="91"/>
      <c r="E50" s="1248" t="s">
        <v>35</v>
      </c>
      <c r="F50" s="1248"/>
      <c r="G50" s="1248"/>
      <c r="H50" s="1249"/>
      <c r="I50" s="86">
        <v>9813</v>
      </c>
      <c r="J50" s="87">
        <v>11081</v>
      </c>
      <c r="K50" s="87">
        <v>12365</v>
      </c>
      <c r="L50" s="87">
        <v>13577</v>
      </c>
      <c r="M50" s="88">
        <v>13766</v>
      </c>
    </row>
    <row r="51" spans="2:13" ht="27.75" customHeight="1" x14ac:dyDescent="0.15">
      <c r="B51" s="1244"/>
      <c r="C51" s="1245"/>
      <c r="D51" s="85"/>
      <c r="E51" s="1248" t="s">
        <v>36</v>
      </c>
      <c r="F51" s="1248"/>
      <c r="G51" s="1248"/>
      <c r="H51" s="1249"/>
      <c r="I51" s="86">
        <v>567</v>
      </c>
      <c r="J51" s="87">
        <v>467</v>
      </c>
      <c r="K51" s="87">
        <v>392</v>
      </c>
      <c r="L51" s="87">
        <v>331</v>
      </c>
      <c r="M51" s="88">
        <v>668</v>
      </c>
    </row>
    <row r="52" spans="2:13" ht="27.75" customHeight="1" x14ac:dyDescent="0.15">
      <c r="B52" s="1246"/>
      <c r="C52" s="1247"/>
      <c r="D52" s="85"/>
      <c r="E52" s="1248" t="s">
        <v>37</v>
      </c>
      <c r="F52" s="1248"/>
      <c r="G52" s="1248"/>
      <c r="H52" s="1249"/>
      <c r="I52" s="86">
        <v>37567</v>
      </c>
      <c r="J52" s="87">
        <v>36483</v>
      </c>
      <c r="K52" s="87">
        <v>34782</v>
      </c>
      <c r="L52" s="87">
        <v>33287</v>
      </c>
      <c r="M52" s="88">
        <v>33019</v>
      </c>
    </row>
    <row r="53" spans="2:13" ht="27.75" customHeight="1" thickBot="1" x14ac:dyDescent="0.2">
      <c r="B53" s="1250" t="s">
        <v>38</v>
      </c>
      <c r="C53" s="1251"/>
      <c r="D53" s="92"/>
      <c r="E53" s="1252" t="s">
        <v>39</v>
      </c>
      <c r="F53" s="1252"/>
      <c r="G53" s="1252"/>
      <c r="H53" s="1253"/>
      <c r="I53" s="93">
        <v>10523</v>
      </c>
      <c r="J53" s="94">
        <v>8791</v>
      </c>
      <c r="K53" s="94">
        <v>6628</v>
      </c>
      <c r="L53" s="94">
        <v>4027</v>
      </c>
      <c r="M53" s="95">
        <v>2260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VvNtGTJJR4WuYJqLjX1ZrZpcXZgURwz3uHkX8kMduaUFHb3Aj6/IhO5RivDGT/lp2S0E6swX75VaYW4bCPPrQ==" saltValue="uWvsBMBkf7UCj0zWTrilR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abSelected="1" zoomScale="70" zoomScaleNormal="70" zoomScaleSheetLayoutView="100" workbookViewId="0">
      <selection activeCell="I12" sqref="I1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561</v>
      </c>
      <c r="G54" s="104" t="s">
        <v>562</v>
      </c>
      <c r="H54" s="105" t="s">
        <v>563</v>
      </c>
    </row>
    <row r="55" spans="2:8" ht="52.5" customHeight="1" x14ac:dyDescent="0.15">
      <c r="B55" s="106"/>
      <c r="C55" s="1269" t="s">
        <v>42</v>
      </c>
      <c r="D55" s="1269"/>
      <c r="E55" s="1270"/>
      <c r="F55" s="107">
        <v>6265</v>
      </c>
      <c r="G55" s="107">
        <v>7023</v>
      </c>
      <c r="H55" s="108">
        <v>6984</v>
      </c>
    </row>
    <row r="56" spans="2:8" ht="52.5" customHeight="1" x14ac:dyDescent="0.15">
      <c r="B56" s="109"/>
      <c r="C56" s="1271" t="s">
        <v>43</v>
      </c>
      <c r="D56" s="1271"/>
      <c r="E56" s="1272"/>
      <c r="F56" s="110">
        <v>1445</v>
      </c>
      <c r="G56" s="110">
        <v>1448</v>
      </c>
      <c r="H56" s="111">
        <v>1455</v>
      </c>
    </row>
    <row r="57" spans="2:8" ht="53.25" customHeight="1" x14ac:dyDescent="0.15">
      <c r="B57" s="109"/>
      <c r="C57" s="1273" t="s">
        <v>44</v>
      </c>
      <c r="D57" s="1273"/>
      <c r="E57" s="1274"/>
      <c r="F57" s="112">
        <v>7087</v>
      </c>
      <c r="G57" s="112">
        <v>7404</v>
      </c>
      <c r="H57" s="113">
        <v>7626</v>
      </c>
    </row>
    <row r="58" spans="2:8" ht="45.75" customHeight="1" x14ac:dyDescent="0.15">
      <c r="B58" s="114"/>
      <c r="C58" s="1261" t="s">
        <v>596</v>
      </c>
      <c r="D58" s="1262"/>
      <c r="E58" s="1263"/>
      <c r="F58" s="115">
        <v>3639</v>
      </c>
      <c r="G58" s="115">
        <v>3639</v>
      </c>
      <c r="H58" s="116">
        <v>3643</v>
      </c>
    </row>
    <row r="59" spans="2:8" ht="45.75" customHeight="1" x14ac:dyDescent="0.15">
      <c r="B59" s="114"/>
      <c r="C59" s="1261" t="s">
        <v>597</v>
      </c>
      <c r="D59" s="1262"/>
      <c r="E59" s="1263"/>
      <c r="F59" s="115">
        <v>2594</v>
      </c>
      <c r="G59" s="115">
        <v>2594</v>
      </c>
      <c r="H59" s="116">
        <v>2847</v>
      </c>
    </row>
    <row r="60" spans="2:8" ht="45.75" customHeight="1" x14ac:dyDescent="0.15">
      <c r="B60" s="114"/>
      <c r="C60" s="1261" t="s">
        <v>598</v>
      </c>
      <c r="D60" s="1262"/>
      <c r="E60" s="1263"/>
      <c r="F60" s="115">
        <v>814</v>
      </c>
      <c r="G60" s="115">
        <v>814</v>
      </c>
      <c r="H60" s="116">
        <v>796</v>
      </c>
    </row>
    <row r="61" spans="2:8" ht="45.75" customHeight="1" x14ac:dyDescent="0.15">
      <c r="B61" s="114"/>
      <c r="C61" s="1261" t="s">
        <v>600</v>
      </c>
      <c r="D61" s="1262"/>
      <c r="E61" s="1263"/>
      <c r="F61" s="115">
        <v>55</v>
      </c>
      <c r="G61" s="115">
        <v>86</v>
      </c>
      <c r="H61" s="116">
        <v>86</v>
      </c>
    </row>
    <row r="62" spans="2:8" ht="45.75" customHeight="1" thickBot="1" x14ac:dyDescent="0.2">
      <c r="B62" s="117"/>
      <c r="C62" s="1264" t="s">
        <v>599</v>
      </c>
      <c r="D62" s="1265"/>
      <c r="E62" s="1266"/>
      <c r="F62" s="118">
        <v>56</v>
      </c>
      <c r="G62" s="118">
        <v>56</v>
      </c>
      <c r="H62" s="119">
        <v>56</v>
      </c>
    </row>
    <row r="63" spans="2:8" ht="52.5" customHeight="1" thickBot="1" x14ac:dyDescent="0.2">
      <c r="B63" s="120"/>
      <c r="C63" s="1267" t="s">
        <v>45</v>
      </c>
      <c r="D63" s="1267"/>
      <c r="E63" s="1268"/>
      <c r="F63" s="121">
        <v>14797</v>
      </c>
      <c r="G63" s="121">
        <v>15876</v>
      </c>
      <c r="H63" s="122">
        <v>16065</v>
      </c>
    </row>
    <row r="64" spans="2:8" ht="15" customHeight="1" x14ac:dyDescent="0.15"/>
    <row r="65" ht="0" hidden="1" customHeight="1" x14ac:dyDescent="0.15"/>
    <row r="66" ht="0" hidden="1" customHeight="1" x14ac:dyDescent="0.15"/>
  </sheetData>
  <sheetProtection algorithmName="SHA-512" hashValue="lmsD1Bhgb3pAYzLlcZfdsUSix8tmo5n58mvtpz7dO1SewoUo97aZ6CcS3HhHV0KILPBzGHGg1QtRATDhFQfPjw==" saltValue="AWWoDCcZgf8inuIS4WZQj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M22" zoomScaleNormal="100" zoomScaleSheetLayoutView="55" workbookViewId="0">
      <selection activeCell="AN43" sqref="AN43:DC47"/>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601</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601</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602</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603</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5" t="s">
        <v>613</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x14ac:dyDescent="0.15">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x14ac:dyDescent="0.15">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x14ac:dyDescent="0.15">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x14ac:dyDescent="0.15">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604</v>
      </c>
    </row>
    <row r="50" spans="1:109" x14ac:dyDescent="0.15">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559</v>
      </c>
      <c r="BQ50" s="1288"/>
      <c r="BR50" s="1288"/>
      <c r="BS50" s="1288"/>
      <c r="BT50" s="1288"/>
      <c r="BU50" s="1288"/>
      <c r="BV50" s="1288"/>
      <c r="BW50" s="1288"/>
      <c r="BX50" s="1288" t="s">
        <v>560</v>
      </c>
      <c r="BY50" s="1288"/>
      <c r="BZ50" s="1288"/>
      <c r="CA50" s="1288"/>
      <c r="CB50" s="1288"/>
      <c r="CC50" s="1288"/>
      <c r="CD50" s="1288"/>
      <c r="CE50" s="1288"/>
      <c r="CF50" s="1288" t="s">
        <v>561</v>
      </c>
      <c r="CG50" s="1288"/>
      <c r="CH50" s="1288"/>
      <c r="CI50" s="1288"/>
      <c r="CJ50" s="1288"/>
      <c r="CK50" s="1288"/>
      <c r="CL50" s="1288"/>
      <c r="CM50" s="1288"/>
      <c r="CN50" s="1288" t="s">
        <v>562</v>
      </c>
      <c r="CO50" s="1288"/>
      <c r="CP50" s="1288"/>
      <c r="CQ50" s="1288"/>
      <c r="CR50" s="1288"/>
      <c r="CS50" s="1288"/>
      <c r="CT50" s="1288"/>
      <c r="CU50" s="1288"/>
      <c r="CV50" s="1288" t="s">
        <v>563</v>
      </c>
      <c r="CW50" s="1288"/>
      <c r="CX50" s="1288"/>
      <c r="CY50" s="1288"/>
      <c r="CZ50" s="1288"/>
      <c r="DA50" s="1288"/>
      <c r="DB50" s="1288"/>
      <c r="DC50" s="1288"/>
    </row>
    <row r="51" spans="1:109" ht="13.5" customHeight="1" x14ac:dyDescent="0.15">
      <c r="B51" s="374"/>
      <c r="G51" s="1295"/>
      <c r="H51" s="1295"/>
      <c r="I51" s="1293"/>
      <c r="J51" s="1293"/>
      <c r="K51" s="1291"/>
      <c r="L51" s="1291"/>
      <c r="M51" s="1291"/>
      <c r="N51" s="1291"/>
      <c r="AM51" s="383"/>
      <c r="AN51" s="1292" t="s">
        <v>605</v>
      </c>
      <c r="AO51" s="1292"/>
      <c r="AP51" s="1292"/>
      <c r="AQ51" s="1292"/>
      <c r="AR51" s="1292"/>
      <c r="AS51" s="1292"/>
      <c r="AT51" s="1292"/>
      <c r="AU51" s="1292"/>
      <c r="AV51" s="1292"/>
      <c r="AW51" s="1292"/>
      <c r="AX51" s="1292"/>
      <c r="AY51" s="1292"/>
      <c r="AZ51" s="1292"/>
      <c r="BA51" s="1292"/>
      <c r="BB51" s="1292" t="s">
        <v>606</v>
      </c>
      <c r="BC51" s="1292"/>
      <c r="BD51" s="1292"/>
      <c r="BE51" s="1292"/>
      <c r="BF51" s="1292"/>
      <c r="BG51" s="1292"/>
      <c r="BH51" s="1292"/>
      <c r="BI51" s="1292"/>
      <c r="BJ51" s="1292"/>
      <c r="BK51" s="1292"/>
      <c r="BL51" s="1292"/>
      <c r="BM51" s="1292"/>
      <c r="BN51" s="1292"/>
      <c r="BO51" s="1292"/>
      <c r="BP51" s="1289"/>
      <c r="BQ51" s="1290"/>
      <c r="BR51" s="1290"/>
      <c r="BS51" s="1290"/>
      <c r="BT51" s="1290"/>
      <c r="BU51" s="1290"/>
      <c r="BV51" s="1290"/>
      <c r="BW51" s="1290"/>
      <c r="BX51" s="1289"/>
      <c r="BY51" s="1290"/>
      <c r="BZ51" s="1290"/>
      <c r="CA51" s="1290"/>
      <c r="CB51" s="1290"/>
      <c r="CC51" s="1290"/>
      <c r="CD51" s="1290"/>
      <c r="CE51" s="1290"/>
      <c r="CF51" s="1289"/>
      <c r="CG51" s="1290"/>
      <c r="CH51" s="1290"/>
      <c r="CI51" s="1290"/>
      <c r="CJ51" s="1290"/>
      <c r="CK51" s="1290"/>
      <c r="CL51" s="1290"/>
      <c r="CM51" s="1290"/>
      <c r="CN51" s="1290">
        <v>38.6</v>
      </c>
      <c r="CO51" s="1290"/>
      <c r="CP51" s="1290"/>
      <c r="CQ51" s="1290"/>
      <c r="CR51" s="1290"/>
      <c r="CS51" s="1290"/>
      <c r="CT51" s="1290"/>
      <c r="CU51" s="1290"/>
      <c r="CV51" s="1289"/>
      <c r="CW51" s="1290"/>
      <c r="CX51" s="1290"/>
      <c r="CY51" s="1290"/>
      <c r="CZ51" s="1290"/>
      <c r="DA51" s="1290"/>
      <c r="DB51" s="1290"/>
      <c r="DC51" s="1290"/>
    </row>
    <row r="52" spans="1:109" x14ac:dyDescent="0.15">
      <c r="B52" s="374"/>
      <c r="G52" s="1295"/>
      <c r="H52" s="1295"/>
      <c r="I52" s="1293"/>
      <c r="J52" s="1293"/>
      <c r="K52" s="1291"/>
      <c r="L52" s="1291"/>
      <c r="M52" s="1291"/>
      <c r="N52" s="1291"/>
      <c r="AM52" s="38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x14ac:dyDescent="0.15">
      <c r="A53" s="382"/>
      <c r="B53" s="374"/>
      <c r="G53" s="1295"/>
      <c r="H53" s="1295"/>
      <c r="I53" s="1284"/>
      <c r="J53" s="1284"/>
      <c r="K53" s="1291"/>
      <c r="L53" s="1291"/>
      <c r="M53" s="1291"/>
      <c r="N53" s="1291"/>
      <c r="AM53" s="383"/>
      <c r="AN53" s="1292"/>
      <c r="AO53" s="1292"/>
      <c r="AP53" s="1292"/>
      <c r="AQ53" s="1292"/>
      <c r="AR53" s="1292"/>
      <c r="AS53" s="1292"/>
      <c r="AT53" s="1292"/>
      <c r="AU53" s="1292"/>
      <c r="AV53" s="1292"/>
      <c r="AW53" s="1292"/>
      <c r="AX53" s="1292"/>
      <c r="AY53" s="1292"/>
      <c r="AZ53" s="1292"/>
      <c r="BA53" s="1292"/>
      <c r="BB53" s="1292" t="s">
        <v>607</v>
      </c>
      <c r="BC53" s="1292"/>
      <c r="BD53" s="1292"/>
      <c r="BE53" s="1292"/>
      <c r="BF53" s="1292"/>
      <c r="BG53" s="1292"/>
      <c r="BH53" s="1292"/>
      <c r="BI53" s="1292"/>
      <c r="BJ53" s="1292"/>
      <c r="BK53" s="1292"/>
      <c r="BL53" s="1292"/>
      <c r="BM53" s="1292"/>
      <c r="BN53" s="1292"/>
      <c r="BO53" s="1292"/>
      <c r="BP53" s="1289"/>
      <c r="BQ53" s="1290"/>
      <c r="BR53" s="1290"/>
      <c r="BS53" s="1290"/>
      <c r="BT53" s="1290"/>
      <c r="BU53" s="1290"/>
      <c r="BV53" s="1290"/>
      <c r="BW53" s="1290"/>
      <c r="BX53" s="1289"/>
      <c r="BY53" s="1290"/>
      <c r="BZ53" s="1290"/>
      <c r="CA53" s="1290"/>
      <c r="CB53" s="1290"/>
      <c r="CC53" s="1290"/>
      <c r="CD53" s="1290"/>
      <c r="CE53" s="1290"/>
      <c r="CF53" s="1289"/>
      <c r="CG53" s="1290"/>
      <c r="CH53" s="1290"/>
      <c r="CI53" s="1290"/>
      <c r="CJ53" s="1290"/>
      <c r="CK53" s="1290"/>
      <c r="CL53" s="1290"/>
      <c r="CM53" s="1290"/>
      <c r="CN53" s="1290">
        <v>62</v>
      </c>
      <c r="CO53" s="1290"/>
      <c r="CP53" s="1290"/>
      <c r="CQ53" s="1290"/>
      <c r="CR53" s="1290"/>
      <c r="CS53" s="1290"/>
      <c r="CT53" s="1290"/>
      <c r="CU53" s="1290"/>
      <c r="CV53" s="1289"/>
      <c r="CW53" s="1290"/>
      <c r="CX53" s="1290"/>
      <c r="CY53" s="1290"/>
      <c r="CZ53" s="1290"/>
      <c r="DA53" s="1290"/>
      <c r="DB53" s="1290"/>
      <c r="DC53" s="1290"/>
    </row>
    <row r="54" spans="1:109" x14ac:dyDescent="0.15">
      <c r="A54" s="382"/>
      <c r="B54" s="374"/>
      <c r="G54" s="1295"/>
      <c r="H54" s="1295"/>
      <c r="I54" s="1284"/>
      <c r="J54" s="1284"/>
      <c r="K54" s="1291"/>
      <c r="L54" s="1291"/>
      <c r="M54" s="1291"/>
      <c r="N54" s="1291"/>
      <c r="AM54" s="38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x14ac:dyDescent="0.15">
      <c r="A55" s="382"/>
      <c r="B55" s="374"/>
      <c r="G55" s="1284"/>
      <c r="H55" s="1284"/>
      <c r="I55" s="1284"/>
      <c r="J55" s="1284"/>
      <c r="K55" s="1291"/>
      <c r="L55" s="1291"/>
      <c r="M55" s="1291"/>
      <c r="N55" s="1291"/>
      <c r="AN55" s="1288" t="s">
        <v>608</v>
      </c>
      <c r="AO55" s="1288"/>
      <c r="AP55" s="1288"/>
      <c r="AQ55" s="1288"/>
      <c r="AR55" s="1288"/>
      <c r="AS55" s="1288"/>
      <c r="AT55" s="1288"/>
      <c r="AU55" s="1288"/>
      <c r="AV55" s="1288"/>
      <c r="AW55" s="1288"/>
      <c r="AX55" s="1288"/>
      <c r="AY55" s="1288"/>
      <c r="AZ55" s="1288"/>
      <c r="BA55" s="1288"/>
      <c r="BB55" s="1292" t="s">
        <v>606</v>
      </c>
      <c r="BC55" s="1292"/>
      <c r="BD55" s="1292"/>
      <c r="BE55" s="1292"/>
      <c r="BF55" s="1292"/>
      <c r="BG55" s="1292"/>
      <c r="BH55" s="1292"/>
      <c r="BI55" s="1292"/>
      <c r="BJ55" s="1292"/>
      <c r="BK55" s="1292"/>
      <c r="BL55" s="1292"/>
      <c r="BM55" s="1292"/>
      <c r="BN55" s="1292"/>
      <c r="BO55" s="1292"/>
      <c r="BP55" s="1289"/>
      <c r="BQ55" s="1290"/>
      <c r="BR55" s="1290"/>
      <c r="BS55" s="1290"/>
      <c r="BT55" s="1290"/>
      <c r="BU55" s="1290"/>
      <c r="BV55" s="1290"/>
      <c r="BW55" s="1290"/>
      <c r="BX55" s="1289"/>
      <c r="BY55" s="1290"/>
      <c r="BZ55" s="1290"/>
      <c r="CA55" s="1290"/>
      <c r="CB55" s="1290"/>
      <c r="CC55" s="1290"/>
      <c r="CD55" s="1290"/>
      <c r="CE55" s="1290"/>
      <c r="CF55" s="1289"/>
      <c r="CG55" s="1290"/>
      <c r="CH55" s="1290"/>
      <c r="CI55" s="1290"/>
      <c r="CJ55" s="1290"/>
      <c r="CK55" s="1290"/>
      <c r="CL55" s="1290"/>
      <c r="CM55" s="1290"/>
      <c r="CN55" s="1290">
        <v>20.2</v>
      </c>
      <c r="CO55" s="1290"/>
      <c r="CP55" s="1290"/>
      <c r="CQ55" s="1290"/>
      <c r="CR55" s="1290"/>
      <c r="CS55" s="1290"/>
      <c r="CT55" s="1290"/>
      <c r="CU55" s="1290"/>
      <c r="CV55" s="1289"/>
      <c r="CW55" s="1290"/>
      <c r="CX55" s="1290"/>
      <c r="CY55" s="1290"/>
      <c r="CZ55" s="1290"/>
      <c r="DA55" s="1290"/>
      <c r="DB55" s="1290"/>
      <c r="DC55" s="1290"/>
    </row>
    <row r="56" spans="1:109" x14ac:dyDescent="0.15">
      <c r="A56" s="382"/>
      <c r="B56" s="374"/>
      <c r="G56" s="1284"/>
      <c r="H56" s="1284"/>
      <c r="I56" s="1284"/>
      <c r="J56" s="1284"/>
      <c r="K56" s="1291"/>
      <c r="L56" s="1291"/>
      <c r="M56" s="1291"/>
      <c r="N56" s="1291"/>
      <c r="AN56" s="1288"/>
      <c r="AO56" s="1288"/>
      <c r="AP56" s="1288"/>
      <c r="AQ56" s="1288"/>
      <c r="AR56" s="1288"/>
      <c r="AS56" s="1288"/>
      <c r="AT56" s="1288"/>
      <c r="AU56" s="1288"/>
      <c r="AV56" s="1288"/>
      <c r="AW56" s="1288"/>
      <c r="AX56" s="1288"/>
      <c r="AY56" s="1288"/>
      <c r="AZ56" s="1288"/>
      <c r="BA56" s="1288"/>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2" customFormat="1" x14ac:dyDescent="0.15">
      <c r="B57" s="386"/>
      <c r="G57" s="1284"/>
      <c r="H57" s="1284"/>
      <c r="I57" s="1294"/>
      <c r="J57" s="1294"/>
      <c r="K57" s="1291"/>
      <c r="L57" s="1291"/>
      <c r="M57" s="1291"/>
      <c r="N57" s="1291"/>
      <c r="AM57" s="367"/>
      <c r="AN57" s="1288"/>
      <c r="AO57" s="1288"/>
      <c r="AP57" s="1288"/>
      <c r="AQ57" s="1288"/>
      <c r="AR57" s="1288"/>
      <c r="AS57" s="1288"/>
      <c r="AT57" s="1288"/>
      <c r="AU57" s="1288"/>
      <c r="AV57" s="1288"/>
      <c r="AW57" s="1288"/>
      <c r="AX57" s="1288"/>
      <c r="AY57" s="1288"/>
      <c r="AZ57" s="1288"/>
      <c r="BA57" s="1288"/>
      <c r="BB57" s="1292" t="s">
        <v>607</v>
      </c>
      <c r="BC57" s="1292"/>
      <c r="BD57" s="1292"/>
      <c r="BE57" s="1292"/>
      <c r="BF57" s="1292"/>
      <c r="BG57" s="1292"/>
      <c r="BH57" s="1292"/>
      <c r="BI57" s="1292"/>
      <c r="BJ57" s="1292"/>
      <c r="BK57" s="1292"/>
      <c r="BL57" s="1292"/>
      <c r="BM57" s="1292"/>
      <c r="BN57" s="1292"/>
      <c r="BO57" s="1292"/>
      <c r="BP57" s="1289"/>
      <c r="BQ57" s="1290"/>
      <c r="BR57" s="1290"/>
      <c r="BS57" s="1290"/>
      <c r="BT57" s="1290"/>
      <c r="BU57" s="1290"/>
      <c r="BV57" s="1290"/>
      <c r="BW57" s="1290"/>
      <c r="BX57" s="1289"/>
      <c r="BY57" s="1290"/>
      <c r="BZ57" s="1290"/>
      <c r="CA57" s="1290"/>
      <c r="CB57" s="1290"/>
      <c r="CC57" s="1290"/>
      <c r="CD57" s="1290"/>
      <c r="CE57" s="1290"/>
      <c r="CF57" s="1289"/>
      <c r="CG57" s="1290"/>
      <c r="CH57" s="1290"/>
      <c r="CI57" s="1290"/>
      <c r="CJ57" s="1290"/>
      <c r="CK57" s="1290"/>
      <c r="CL57" s="1290"/>
      <c r="CM57" s="1290"/>
      <c r="CN57" s="1290">
        <v>53.6</v>
      </c>
      <c r="CO57" s="1290"/>
      <c r="CP57" s="1290"/>
      <c r="CQ57" s="1290"/>
      <c r="CR57" s="1290"/>
      <c r="CS57" s="1290"/>
      <c r="CT57" s="1290"/>
      <c r="CU57" s="1290"/>
      <c r="CV57" s="1289"/>
      <c r="CW57" s="1290"/>
      <c r="CX57" s="1290"/>
      <c r="CY57" s="1290"/>
      <c r="CZ57" s="1290"/>
      <c r="DA57" s="1290"/>
      <c r="DB57" s="1290"/>
      <c r="DC57" s="1290"/>
      <c r="DD57" s="387"/>
      <c r="DE57" s="386"/>
    </row>
    <row r="58" spans="1:109" s="382" customFormat="1" x14ac:dyDescent="0.15">
      <c r="A58" s="367"/>
      <c r="B58" s="386"/>
      <c r="G58" s="1284"/>
      <c r="H58" s="1284"/>
      <c r="I58" s="1294"/>
      <c r="J58" s="1294"/>
      <c r="K58" s="1291"/>
      <c r="L58" s="1291"/>
      <c r="M58" s="1291"/>
      <c r="N58" s="1291"/>
      <c r="AM58" s="367"/>
      <c r="AN58" s="1288"/>
      <c r="AO58" s="1288"/>
      <c r="AP58" s="1288"/>
      <c r="AQ58" s="1288"/>
      <c r="AR58" s="1288"/>
      <c r="AS58" s="1288"/>
      <c r="AT58" s="1288"/>
      <c r="AU58" s="1288"/>
      <c r="AV58" s="1288"/>
      <c r="AW58" s="1288"/>
      <c r="AX58" s="1288"/>
      <c r="AY58" s="1288"/>
      <c r="AZ58" s="1288"/>
      <c r="BA58" s="1288"/>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609</v>
      </c>
    </row>
    <row r="64" spans="1:109" x14ac:dyDescent="0.15">
      <c r="B64" s="374"/>
      <c r="G64" s="381"/>
      <c r="I64" s="394"/>
      <c r="J64" s="394"/>
      <c r="K64" s="394"/>
      <c r="L64" s="394"/>
      <c r="M64" s="394"/>
      <c r="N64" s="395"/>
      <c r="AM64" s="381"/>
      <c r="AN64" s="381" t="s">
        <v>603</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5" t="s">
        <v>612</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x14ac:dyDescent="0.15">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x14ac:dyDescent="0.15">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x14ac:dyDescent="0.15">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x14ac:dyDescent="0.15">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604</v>
      </c>
    </row>
    <row r="72" spans="2:107" x14ac:dyDescent="0.15">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559</v>
      </c>
      <c r="BQ72" s="1288"/>
      <c r="BR72" s="1288"/>
      <c r="BS72" s="1288"/>
      <c r="BT72" s="1288"/>
      <c r="BU72" s="1288"/>
      <c r="BV72" s="1288"/>
      <c r="BW72" s="1288"/>
      <c r="BX72" s="1288" t="s">
        <v>560</v>
      </c>
      <c r="BY72" s="1288"/>
      <c r="BZ72" s="1288"/>
      <c r="CA72" s="1288"/>
      <c r="CB72" s="1288"/>
      <c r="CC72" s="1288"/>
      <c r="CD72" s="1288"/>
      <c r="CE72" s="1288"/>
      <c r="CF72" s="1288" t="s">
        <v>561</v>
      </c>
      <c r="CG72" s="1288"/>
      <c r="CH72" s="1288"/>
      <c r="CI72" s="1288"/>
      <c r="CJ72" s="1288"/>
      <c r="CK72" s="1288"/>
      <c r="CL72" s="1288"/>
      <c r="CM72" s="1288"/>
      <c r="CN72" s="1288" t="s">
        <v>562</v>
      </c>
      <c r="CO72" s="1288"/>
      <c r="CP72" s="1288"/>
      <c r="CQ72" s="1288"/>
      <c r="CR72" s="1288"/>
      <c r="CS72" s="1288"/>
      <c r="CT72" s="1288"/>
      <c r="CU72" s="1288"/>
      <c r="CV72" s="1288" t="s">
        <v>563</v>
      </c>
      <c r="CW72" s="1288"/>
      <c r="CX72" s="1288"/>
      <c r="CY72" s="1288"/>
      <c r="CZ72" s="1288"/>
      <c r="DA72" s="1288"/>
      <c r="DB72" s="1288"/>
      <c r="DC72" s="1288"/>
    </row>
    <row r="73" spans="2:107" x14ac:dyDescent="0.15">
      <c r="B73" s="374"/>
      <c r="G73" s="1295"/>
      <c r="H73" s="1295"/>
      <c r="I73" s="1295"/>
      <c r="J73" s="1295"/>
      <c r="K73" s="1296"/>
      <c r="L73" s="1296"/>
      <c r="M73" s="1296"/>
      <c r="N73" s="1296"/>
      <c r="AM73" s="383"/>
      <c r="AN73" s="1292" t="s">
        <v>605</v>
      </c>
      <c r="AO73" s="1292"/>
      <c r="AP73" s="1292"/>
      <c r="AQ73" s="1292"/>
      <c r="AR73" s="1292"/>
      <c r="AS73" s="1292"/>
      <c r="AT73" s="1292"/>
      <c r="AU73" s="1292"/>
      <c r="AV73" s="1292"/>
      <c r="AW73" s="1292"/>
      <c r="AX73" s="1292"/>
      <c r="AY73" s="1292"/>
      <c r="AZ73" s="1292"/>
      <c r="BA73" s="1292"/>
      <c r="BB73" s="1292" t="s">
        <v>606</v>
      </c>
      <c r="BC73" s="1292"/>
      <c r="BD73" s="1292"/>
      <c r="BE73" s="1292"/>
      <c r="BF73" s="1292"/>
      <c r="BG73" s="1292"/>
      <c r="BH73" s="1292"/>
      <c r="BI73" s="1292"/>
      <c r="BJ73" s="1292"/>
      <c r="BK73" s="1292"/>
      <c r="BL73" s="1292"/>
      <c r="BM73" s="1292"/>
      <c r="BN73" s="1292"/>
      <c r="BO73" s="1292"/>
      <c r="BP73" s="1290">
        <v>92.7</v>
      </c>
      <c r="BQ73" s="1290"/>
      <c r="BR73" s="1290"/>
      <c r="BS73" s="1290"/>
      <c r="BT73" s="1290"/>
      <c r="BU73" s="1290"/>
      <c r="BV73" s="1290"/>
      <c r="BW73" s="1290"/>
      <c r="BX73" s="1290">
        <v>79</v>
      </c>
      <c r="BY73" s="1290"/>
      <c r="BZ73" s="1290"/>
      <c r="CA73" s="1290"/>
      <c r="CB73" s="1290"/>
      <c r="CC73" s="1290"/>
      <c r="CD73" s="1290"/>
      <c r="CE73" s="1290"/>
      <c r="CF73" s="1290">
        <v>60.5</v>
      </c>
      <c r="CG73" s="1290"/>
      <c r="CH73" s="1290"/>
      <c r="CI73" s="1290"/>
      <c r="CJ73" s="1290"/>
      <c r="CK73" s="1290"/>
      <c r="CL73" s="1290"/>
      <c r="CM73" s="1290"/>
      <c r="CN73" s="1290">
        <v>38.6</v>
      </c>
      <c r="CO73" s="1290"/>
      <c r="CP73" s="1290"/>
      <c r="CQ73" s="1290"/>
      <c r="CR73" s="1290"/>
      <c r="CS73" s="1290"/>
      <c r="CT73" s="1290"/>
      <c r="CU73" s="1290"/>
      <c r="CV73" s="1290">
        <v>22.3</v>
      </c>
      <c r="CW73" s="1290"/>
      <c r="CX73" s="1290"/>
      <c r="CY73" s="1290"/>
      <c r="CZ73" s="1290"/>
      <c r="DA73" s="1290"/>
      <c r="DB73" s="1290"/>
      <c r="DC73" s="1290"/>
    </row>
    <row r="74" spans="2:107" x14ac:dyDescent="0.15">
      <c r="B74" s="374"/>
      <c r="G74" s="1295"/>
      <c r="H74" s="1295"/>
      <c r="I74" s="1295"/>
      <c r="J74" s="1295"/>
      <c r="K74" s="1296"/>
      <c r="L74" s="1296"/>
      <c r="M74" s="1296"/>
      <c r="N74" s="1296"/>
      <c r="AM74" s="38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x14ac:dyDescent="0.15">
      <c r="B75" s="374"/>
      <c r="G75" s="1295"/>
      <c r="H75" s="1295"/>
      <c r="I75" s="1284"/>
      <c r="J75" s="1284"/>
      <c r="K75" s="1291"/>
      <c r="L75" s="1291"/>
      <c r="M75" s="1291"/>
      <c r="N75" s="1291"/>
      <c r="AM75" s="383"/>
      <c r="AN75" s="1292"/>
      <c r="AO75" s="1292"/>
      <c r="AP75" s="1292"/>
      <c r="AQ75" s="1292"/>
      <c r="AR75" s="1292"/>
      <c r="AS75" s="1292"/>
      <c r="AT75" s="1292"/>
      <c r="AU75" s="1292"/>
      <c r="AV75" s="1292"/>
      <c r="AW75" s="1292"/>
      <c r="AX75" s="1292"/>
      <c r="AY75" s="1292"/>
      <c r="AZ75" s="1292"/>
      <c r="BA75" s="1292"/>
      <c r="BB75" s="1292" t="s">
        <v>610</v>
      </c>
      <c r="BC75" s="1292"/>
      <c r="BD75" s="1292"/>
      <c r="BE75" s="1292"/>
      <c r="BF75" s="1292"/>
      <c r="BG75" s="1292"/>
      <c r="BH75" s="1292"/>
      <c r="BI75" s="1292"/>
      <c r="BJ75" s="1292"/>
      <c r="BK75" s="1292"/>
      <c r="BL75" s="1292"/>
      <c r="BM75" s="1292"/>
      <c r="BN75" s="1292"/>
      <c r="BO75" s="1292"/>
      <c r="BP75" s="1290">
        <v>15.8</v>
      </c>
      <c r="BQ75" s="1290"/>
      <c r="BR75" s="1290"/>
      <c r="BS75" s="1290"/>
      <c r="BT75" s="1290"/>
      <c r="BU75" s="1290"/>
      <c r="BV75" s="1290"/>
      <c r="BW75" s="1290"/>
      <c r="BX75" s="1290">
        <v>15</v>
      </c>
      <c r="BY75" s="1290"/>
      <c r="BZ75" s="1290"/>
      <c r="CA75" s="1290"/>
      <c r="CB75" s="1290"/>
      <c r="CC75" s="1290"/>
      <c r="CD75" s="1290"/>
      <c r="CE75" s="1290"/>
      <c r="CF75" s="1290">
        <v>14</v>
      </c>
      <c r="CG75" s="1290"/>
      <c r="CH75" s="1290"/>
      <c r="CI75" s="1290"/>
      <c r="CJ75" s="1290"/>
      <c r="CK75" s="1290"/>
      <c r="CL75" s="1290"/>
      <c r="CM75" s="1290"/>
      <c r="CN75" s="1290">
        <v>13.5</v>
      </c>
      <c r="CO75" s="1290"/>
      <c r="CP75" s="1290"/>
      <c r="CQ75" s="1290"/>
      <c r="CR75" s="1290"/>
      <c r="CS75" s="1290"/>
      <c r="CT75" s="1290"/>
      <c r="CU75" s="1290"/>
      <c r="CV75" s="1290">
        <v>13.2</v>
      </c>
      <c r="CW75" s="1290"/>
      <c r="CX75" s="1290"/>
      <c r="CY75" s="1290"/>
      <c r="CZ75" s="1290"/>
      <c r="DA75" s="1290"/>
      <c r="DB75" s="1290"/>
      <c r="DC75" s="1290"/>
    </row>
    <row r="76" spans="2:107" x14ac:dyDescent="0.15">
      <c r="B76" s="374"/>
      <c r="G76" s="1295"/>
      <c r="H76" s="1295"/>
      <c r="I76" s="1284"/>
      <c r="J76" s="1284"/>
      <c r="K76" s="1291"/>
      <c r="L76" s="1291"/>
      <c r="M76" s="1291"/>
      <c r="N76" s="1291"/>
      <c r="AM76" s="38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x14ac:dyDescent="0.15">
      <c r="B77" s="374"/>
      <c r="G77" s="1284"/>
      <c r="H77" s="1284"/>
      <c r="I77" s="1284"/>
      <c r="J77" s="1284"/>
      <c r="K77" s="1296"/>
      <c r="L77" s="1296"/>
      <c r="M77" s="1296"/>
      <c r="N77" s="1296"/>
      <c r="AN77" s="1288" t="s">
        <v>608</v>
      </c>
      <c r="AO77" s="1288"/>
      <c r="AP77" s="1288"/>
      <c r="AQ77" s="1288"/>
      <c r="AR77" s="1288"/>
      <c r="AS77" s="1288"/>
      <c r="AT77" s="1288"/>
      <c r="AU77" s="1288"/>
      <c r="AV77" s="1288"/>
      <c r="AW77" s="1288"/>
      <c r="AX77" s="1288"/>
      <c r="AY77" s="1288"/>
      <c r="AZ77" s="1288"/>
      <c r="BA77" s="1288"/>
      <c r="BB77" s="1292" t="s">
        <v>606</v>
      </c>
      <c r="BC77" s="1292"/>
      <c r="BD77" s="1292"/>
      <c r="BE77" s="1292"/>
      <c r="BF77" s="1292"/>
      <c r="BG77" s="1292"/>
      <c r="BH77" s="1292"/>
      <c r="BI77" s="1292"/>
      <c r="BJ77" s="1292"/>
      <c r="BK77" s="1292"/>
      <c r="BL77" s="1292"/>
      <c r="BM77" s="1292"/>
      <c r="BN77" s="1292"/>
      <c r="BO77" s="1292"/>
      <c r="BP77" s="1290">
        <v>65.3</v>
      </c>
      <c r="BQ77" s="1290"/>
      <c r="BR77" s="1290"/>
      <c r="BS77" s="1290"/>
      <c r="BT77" s="1290"/>
      <c r="BU77" s="1290"/>
      <c r="BV77" s="1290"/>
      <c r="BW77" s="1290"/>
      <c r="BX77" s="1290">
        <v>60.8</v>
      </c>
      <c r="BY77" s="1290"/>
      <c r="BZ77" s="1290"/>
      <c r="CA77" s="1290"/>
      <c r="CB77" s="1290"/>
      <c r="CC77" s="1290"/>
      <c r="CD77" s="1290"/>
      <c r="CE77" s="1290"/>
      <c r="CF77" s="1290">
        <v>58.5</v>
      </c>
      <c r="CG77" s="1290"/>
      <c r="CH77" s="1290"/>
      <c r="CI77" s="1290"/>
      <c r="CJ77" s="1290"/>
      <c r="CK77" s="1290"/>
      <c r="CL77" s="1290"/>
      <c r="CM77" s="1290"/>
      <c r="CN77" s="1290">
        <v>20.2</v>
      </c>
      <c r="CO77" s="1290"/>
      <c r="CP77" s="1290"/>
      <c r="CQ77" s="1290"/>
      <c r="CR77" s="1290"/>
      <c r="CS77" s="1290"/>
      <c r="CT77" s="1290"/>
      <c r="CU77" s="1290"/>
      <c r="CV77" s="1290">
        <v>19</v>
      </c>
      <c r="CW77" s="1290"/>
      <c r="CX77" s="1290"/>
      <c r="CY77" s="1290"/>
      <c r="CZ77" s="1290"/>
      <c r="DA77" s="1290"/>
      <c r="DB77" s="1290"/>
      <c r="DC77" s="1290"/>
    </row>
    <row r="78" spans="2:107" x14ac:dyDescent="0.15">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x14ac:dyDescent="0.15">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2" t="s">
        <v>610</v>
      </c>
      <c r="BC79" s="1292"/>
      <c r="BD79" s="1292"/>
      <c r="BE79" s="1292"/>
      <c r="BF79" s="1292"/>
      <c r="BG79" s="1292"/>
      <c r="BH79" s="1292"/>
      <c r="BI79" s="1292"/>
      <c r="BJ79" s="1292"/>
      <c r="BK79" s="1292"/>
      <c r="BL79" s="1292"/>
      <c r="BM79" s="1292"/>
      <c r="BN79" s="1292"/>
      <c r="BO79" s="1292"/>
      <c r="BP79" s="1290">
        <v>12</v>
      </c>
      <c r="BQ79" s="1290"/>
      <c r="BR79" s="1290"/>
      <c r="BS79" s="1290"/>
      <c r="BT79" s="1290"/>
      <c r="BU79" s="1290"/>
      <c r="BV79" s="1290"/>
      <c r="BW79" s="1290"/>
      <c r="BX79" s="1290">
        <v>11.1</v>
      </c>
      <c r="BY79" s="1290"/>
      <c r="BZ79" s="1290"/>
      <c r="CA79" s="1290"/>
      <c r="CB79" s="1290"/>
      <c r="CC79" s="1290"/>
      <c r="CD79" s="1290"/>
      <c r="CE79" s="1290"/>
      <c r="CF79" s="1290">
        <v>10.7</v>
      </c>
      <c r="CG79" s="1290"/>
      <c r="CH79" s="1290"/>
      <c r="CI79" s="1290"/>
      <c r="CJ79" s="1290"/>
      <c r="CK79" s="1290"/>
      <c r="CL79" s="1290"/>
      <c r="CM79" s="1290"/>
      <c r="CN79" s="1290">
        <v>8.6</v>
      </c>
      <c r="CO79" s="1290"/>
      <c r="CP79" s="1290"/>
      <c r="CQ79" s="1290"/>
      <c r="CR79" s="1290"/>
      <c r="CS79" s="1290"/>
      <c r="CT79" s="1290"/>
      <c r="CU79" s="1290"/>
      <c r="CV79" s="1290">
        <v>8.5</v>
      </c>
      <c r="CW79" s="1290"/>
      <c r="CX79" s="1290"/>
      <c r="CY79" s="1290"/>
      <c r="CZ79" s="1290"/>
      <c r="DA79" s="1290"/>
      <c r="DB79" s="1290"/>
      <c r="DC79" s="1290"/>
    </row>
    <row r="80" spans="2:107" x14ac:dyDescent="0.15">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nbRzMASNFcjHcGs54HGgAUrRQsrzWwzsmX4w8S0aYRuC/JBmvIp4sQDCNYfPVcbhLlKUJiMtiZHCJKAOjbWtrA==" saltValue="+Bjt0Pvu5cwETNwFkESyA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4" zoomScaleNormal="100" zoomScaleSheetLayoutView="70" workbookViewId="0">
      <selection activeCell="AE69" sqref="AE69"/>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4qTw8KLq7macY9jstz1SQxi8y4fMtu/pt6eVVahJ0cLpaP3jCCGvquj5M8JqTyvt+gR2xxmF6hJrUIUuPf0mQ==" saltValue="TUQzA4BdROAsTXu71sI31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F52" zoomScaleNormal="100" zoomScaleSheetLayoutView="55" workbookViewId="0">
      <selection activeCell="AE107" sqref="AE107"/>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q0ghZnK94yqtzUVUfCoHzClKHG/2Ip9f73LFfJyzmneV/UDcxFxV8rJ9JDyUmPvF+mXyWFFLMPnwLRU8uORlg==" saltValue="TAeYIIh03k5uKRHjlvP0+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556</v>
      </c>
      <c r="G2" s="136"/>
      <c r="H2" s="137"/>
    </row>
    <row r="3" spans="1:8" x14ac:dyDescent="0.15">
      <c r="A3" s="133" t="s">
        <v>549</v>
      </c>
      <c r="B3" s="138"/>
      <c r="C3" s="139"/>
      <c r="D3" s="140">
        <v>142568</v>
      </c>
      <c r="E3" s="141"/>
      <c r="F3" s="142">
        <v>90961</v>
      </c>
      <c r="G3" s="143"/>
      <c r="H3" s="144"/>
    </row>
    <row r="4" spans="1:8" x14ac:dyDescent="0.15">
      <c r="A4" s="145"/>
      <c r="B4" s="146"/>
      <c r="C4" s="147"/>
      <c r="D4" s="148">
        <v>52308</v>
      </c>
      <c r="E4" s="149"/>
      <c r="F4" s="150">
        <v>37720</v>
      </c>
      <c r="G4" s="151"/>
      <c r="H4" s="152"/>
    </row>
    <row r="5" spans="1:8" x14ac:dyDescent="0.15">
      <c r="A5" s="133" t="s">
        <v>551</v>
      </c>
      <c r="B5" s="138"/>
      <c r="C5" s="139"/>
      <c r="D5" s="140">
        <v>113109</v>
      </c>
      <c r="E5" s="141"/>
      <c r="F5" s="142">
        <v>106614</v>
      </c>
      <c r="G5" s="143"/>
      <c r="H5" s="144"/>
    </row>
    <row r="6" spans="1:8" x14ac:dyDescent="0.15">
      <c r="A6" s="145"/>
      <c r="B6" s="146"/>
      <c r="C6" s="147"/>
      <c r="D6" s="148">
        <v>43328</v>
      </c>
      <c r="E6" s="149"/>
      <c r="F6" s="150">
        <v>45545</v>
      </c>
      <c r="G6" s="151"/>
      <c r="H6" s="152"/>
    </row>
    <row r="7" spans="1:8" x14ac:dyDescent="0.15">
      <c r="A7" s="133" t="s">
        <v>552</v>
      </c>
      <c r="B7" s="138"/>
      <c r="C7" s="139"/>
      <c r="D7" s="140">
        <v>58125</v>
      </c>
      <c r="E7" s="141"/>
      <c r="F7" s="142">
        <v>85459</v>
      </c>
      <c r="G7" s="143"/>
      <c r="H7" s="144"/>
    </row>
    <row r="8" spans="1:8" x14ac:dyDescent="0.15">
      <c r="A8" s="145"/>
      <c r="B8" s="146"/>
      <c r="C8" s="147"/>
      <c r="D8" s="148">
        <v>37801</v>
      </c>
      <c r="E8" s="149"/>
      <c r="F8" s="150">
        <v>44378</v>
      </c>
      <c r="G8" s="151"/>
      <c r="H8" s="152"/>
    </row>
    <row r="9" spans="1:8" x14ac:dyDescent="0.15">
      <c r="A9" s="133" t="s">
        <v>553</v>
      </c>
      <c r="B9" s="138"/>
      <c r="C9" s="139"/>
      <c r="D9" s="140">
        <v>56889</v>
      </c>
      <c r="E9" s="141"/>
      <c r="F9" s="142">
        <v>78864</v>
      </c>
      <c r="G9" s="143"/>
      <c r="H9" s="144"/>
    </row>
    <row r="10" spans="1:8" x14ac:dyDescent="0.15">
      <c r="A10" s="145"/>
      <c r="B10" s="146"/>
      <c r="C10" s="147"/>
      <c r="D10" s="148">
        <v>40961</v>
      </c>
      <c r="E10" s="149"/>
      <c r="F10" s="150">
        <v>46136</v>
      </c>
      <c r="G10" s="151"/>
      <c r="H10" s="152"/>
    </row>
    <row r="11" spans="1:8" x14ac:dyDescent="0.15">
      <c r="A11" s="133" t="s">
        <v>554</v>
      </c>
      <c r="B11" s="138"/>
      <c r="C11" s="139"/>
      <c r="D11" s="140">
        <v>113957</v>
      </c>
      <c r="E11" s="141"/>
      <c r="F11" s="142">
        <v>85042</v>
      </c>
      <c r="G11" s="143"/>
      <c r="H11" s="144"/>
    </row>
    <row r="12" spans="1:8" x14ac:dyDescent="0.15">
      <c r="A12" s="145"/>
      <c r="B12" s="146"/>
      <c r="C12" s="153"/>
      <c r="D12" s="148">
        <v>85534</v>
      </c>
      <c r="E12" s="149"/>
      <c r="F12" s="150">
        <v>50806</v>
      </c>
      <c r="G12" s="151"/>
      <c r="H12" s="152"/>
    </row>
    <row r="13" spans="1:8" x14ac:dyDescent="0.15">
      <c r="A13" s="133"/>
      <c r="B13" s="138"/>
      <c r="C13" s="154"/>
      <c r="D13" s="155">
        <v>96930</v>
      </c>
      <c r="E13" s="156"/>
      <c r="F13" s="157">
        <v>89388</v>
      </c>
      <c r="G13" s="158"/>
      <c r="H13" s="144"/>
    </row>
    <row r="14" spans="1:8" x14ac:dyDescent="0.15">
      <c r="A14" s="145"/>
      <c r="B14" s="146"/>
      <c r="C14" s="147"/>
      <c r="D14" s="148">
        <v>51986</v>
      </c>
      <c r="E14" s="149"/>
      <c r="F14" s="150">
        <v>44917</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7.06</v>
      </c>
      <c r="C19" s="159">
        <f>ROUND(VALUE(SUBSTITUTE(実質収支比率等に係る経年分析!G$48,"▲","-")),2)</f>
        <v>7.47</v>
      </c>
      <c r="D19" s="159">
        <f>ROUND(VALUE(SUBSTITUTE(実質収支比率等に係る経年分析!H$48,"▲","-")),2)</f>
        <v>8.5500000000000007</v>
      </c>
      <c r="E19" s="159">
        <f>ROUND(VALUE(SUBSTITUTE(実質収支比率等に係る経年分析!I$48,"▲","-")),2)</f>
        <v>7.29</v>
      </c>
      <c r="F19" s="159">
        <f>ROUND(VALUE(SUBSTITUTE(実質収支比率等に係る経年分析!J$48,"▲","-")),2)</f>
        <v>6.76</v>
      </c>
    </row>
    <row r="20" spans="1:11" x14ac:dyDescent="0.15">
      <c r="A20" s="159" t="s">
        <v>49</v>
      </c>
      <c r="B20" s="159">
        <f>ROUND(VALUE(SUBSTITUTE(実質収支比率等に係る経年分析!F$47,"▲","-")),2)</f>
        <v>28.15</v>
      </c>
      <c r="C20" s="159">
        <f>ROUND(VALUE(SUBSTITUTE(実質収支比率等に係る経年分析!G$47,"▲","-")),2)</f>
        <v>32.01</v>
      </c>
      <c r="D20" s="159">
        <f>ROUND(VALUE(SUBSTITUTE(実質収支比率等に係る経年分析!H$47,"▲","-")),2)</f>
        <v>42.17</v>
      </c>
      <c r="E20" s="159">
        <f>ROUND(VALUE(SUBSTITUTE(実質収支比率等に係る経年分析!I$47,"▲","-")),2)</f>
        <v>49.49</v>
      </c>
      <c r="F20" s="159">
        <f>ROUND(VALUE(SUBSTITUTE(実質収支比率等に係る経年分析!J$47,"▲","-")),2)</f>
        <v>51.27</v>
      </c>
    </row>
    <row r="21" spans="1:11" x14ac:dyDescent="0.15">
      <c r="A21" s="159" t="s">
        <v>50</v>
      </c>
      <c r="B21" s="159">
        <f>IF(ISNUMBER(VALUE(SUBSTITUTE(実質収支比率等に係る経年分析!F$49,"▲","-"))),ROUND(VALUE(SUBSTITUTE(実質収支比率等に係る経年分析!F$49,"▲","-")),2),NA())</f>
        <v>1.88</v>
      </c>
      <c r="C21" s="159">
        <f>IF(ISNUMBER(VALUE(SUBSTITUTE(実質収支比率等に係る経年分析!G$49,"▲","-"))),ROUND(VALUE(SUBSTITUTE(実質収支比率等に係る経年分析!G$49,"▲","-")),2),NA())</f>
        <v>2.44</v>
      </c>
      <c r="D21" s="159">
        <f>IF(ISNUMBER(VALUE(SUBSTITUTE(実質収支比率等に係る経年分析!H$49,"▲","-"))),ROUND(VALUE(SUBSTITUTE(実質収支比率等に係る経年分析!H$49,"▲","-")),2),NA())</f>
        <v>7.39</v>
      </c>
      <c r="E21" s="159">
        <f>IF(ISNUMBER(VALUE(SUBSTITUTE(実質収支比率等に係る経年分析!I$49,"▲","-"))),ROUND(VALUE(SUBSTITUTE(実質収支比率等に係る経年分析!I$49,"▲","-")),2),NA())</f>
        <v>-0.78</v>
      </c>
      <c r="F21" s="159">
        <f>IF(ISNUMBER(VALUE(SUBSTITUTE(実質収支比率等に係る経年分析!J$49,"▲","-"))),ROUND(VALUE(SUBSTITUTE(実質収支比率等に係る経年分析!J$49,"▲","-")),2),NA())</f>
        <v>2.84</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0.13</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0.06</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0.03</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美作市老人保健施設事業特別会計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0.17</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0.06</v>
      </c>
    </row>
    <row r="30" spans="1:11" x14ac:dyDescent="0.15">
      <c r="A30" s="160" t="str">
        <f>IF(連結実質赤字比率に係る赤字・黒字の構成分析!C$40="",NA(),連結実質赤字比率に係る赤字・黒字の構成分析!C$40)</f>
        <v>矢田茂・原田政次郎・福田五男奨学基金特別会計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0.05</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0.06</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0.08</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0.08</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0.09</v>
      </c>
    </row>
    <row r="31" spans="1:11" x14ac:dyDescent="0.15">
      <c r="A31" s="160" t="str">
        <f>IF(連結実質赤字比率に係る赤字・黒字の構成分析!C$39="",NA(),連結実質赤字比率に係る赤字・黒字の構成分析!C$39)</f>
        <v>美作市介護保険特別会計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0.21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0.57999999999999996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0.76</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0.39</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0.89</v>
      </c>
    </row>
    <row r="32" spans="1:11" x14ac:dyDescent="0.15">
      <c r="A32" s="160" t="str">
        <f>IF(連結実質赤字比率に係る赤字・黒字の構成分析!C$38="",NA(),連結実質赤字比率に係る赤字・黒字の構成分析!C$38)</f>
        <v>美作市国民健康保険特別会計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0.75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1.18</v>
      </c>
    </row>
    <row r="33" spans="1:16" x14ac:dyDescent="0.15">
      <c r="A33" s="160" t="str">
        <f>IF(連結実質赤字比率に係る赤字・黒字の構成分析!C$37="",NA(),連結実質赤字比率に係る赤字・黒字の構成分析!C$37)</f>
        <v>美作市下水道事業会計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2.08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2.42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2.63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2.86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2.8</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6.9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7.29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8.3800000000000008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7.16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6.64</v>
      </c>
    </row>
    <row r="35" spans="1:16" x14ac:dyDescent="0.15">
      <c r="A35" s="160" t="str">
        <f>IF(連結実質赤字比率に係る赤字・黒字の構成分析!C$35="",NA(),連結実質赤字比率に係る赤字・黒字の構成分析!C$35)</f>
        <v>美作市水道事業会計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9.08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7.59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8.1300000000000008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8.5299999999999994</v>
      </c>
    </row>
    <row r="36" spans="1:16" x14ac:dyDescent="0.15">
      <c r="A36" s="160" t="str">
        <f>IF(連結実質赤字比率に係る赤字・黒字の構成分析!C$34="",NA(),連結実質赤字比率に係る赤字・黒字の構成分析!C$34)</f>
        <v>美作市病院事業会計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7.22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8.18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9.14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10.36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11.89</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4064</v>
      </c>
      <c r="E42" s="161"/>
      <c r="F42" s="161"/>
      <c r="G42" s="161">
        <f>'実質公債費比率（分子）の構造'!L$52</f>
        <v>4096</v>
      </c>
      <c r="H42" s="161"/>
      <c r="I42" s="161"/>
      <c r="J42" s="161">
        <f>'実質公債費比率（分子）の構造'!M$52</f>
        <v>3993</v>
      </c>
      <c r="K42" s="161"/>
      <c r="L42" s="161"/>
      <c r="M42" s="161">
        <f>'実質公債費比率（分子）の構造'!N$52</f>
        <v>3842</v>
      </c>
      <c r="N42" s="161"/>
      <c r="O42" s="161"/>
      <c r="P42" s="161">
        <f>'実質公債費比率（分子）の構造'!O$52</f>
        <v>3578</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2</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5</v>
      </c>
      <c r="C45" s="161"/>
      <c r="D45" s="161"/>
      <c r="E45" s="161">
        <f>'実質公債費比率（分子）の構造'!L$49</f>
        <v>5</v>
      </c>
      <c r="F45" s="161"/>
      <c r="G45" s="161"/>
      <c r="H45" s="161">
        <f>'実質公債費比率（分子）の構造'!M$49</f>
        <v>5</v>
      </c>
      <c r="I45" s="161"/>
      <c r="J45" s="161"/>
      <c r="K45" s="161">
        <f>'実質公債費比率（分子）の構造'!N$49</f>
        <v>5</v>
      </c>
      <c r="L45" s="161"/>
      <c r="M45" s="161"/>
      <c r="N45" s="161">
        <f>'実質公債費比率（分子）の構造'!O$49</f>
        <v>5</v>
      </c>
      <c r="O45" s="161"/>
      <c r="P45" s="161"/>
    </row>
    <row r="46" spans="1:16" x14ac:dyDescent="0.15">
      <c r="A46" s="161" t="s">
        <v>61</v>
      </c>
      <c r="B46" s="161">
        <f>'実質公債費比率（分子）の構造'!K$48</f>
        <v>2255</v>
      </c>
      <c r="C46" s="161"/>
      <c r="D46" s="161"/>
      <c r="E46" s="161">
        <f>'実質公債費比率（分子）の構造'!L$48</f>
        <v>2231</v>
      </c>
      <c r="F46" s="161"/>
      <c r="G46" s="161"/>
      <c r="H46" s="161">
        <f>'実質公債費比率（分子）の構造'!M$48</f>
        <v>2161</v>
      </c>
      <c r="I46" s="161"/>
      <c r="J46" s="161"/>
      <c r="K46" s="161">
        <f>'実質公債費比率（分子）の構造'!N$48</f>
        <v>2098</v>
      </c>
      <c r="L46" s="161"/>
      <c r="M46" s="161"/>
      <c r="N46" s="161">
        <f>'実質公債費比率（分子）の構造'!O$48</f>
        <v>2017</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3507</v>
      </c>
      <c r="C49" s="161"/>
      <c r="D49" s="161"/>
      <c r="E49" s="161">
        <f>'実質公債費比率（分子）の構造'!L$45</f>
        <v>3429</v>
      </c>
      <c r="F49" s="161"/>
      <c r="G49" s="161"/>
      <c r="H49" s="161">
        <f>'実質公債費比率（分子）の構造'!M$45</f>
        <v>3262</v>
      </c>
      <c r="I49" s="161"/>
      <c r="J49" s="161"/>
      <c r="K49" s="161">
        <f>'実質公債費比率（分子）の構造'!N$45</f>
        <v>3135</v>
      </c>
      <c r="L49" s="161"/>
      <c r="M49" s="161"/>
      <c r="N49" s="161">
        <f>'実質公債費比率（分子）の構造'!O$45</f>
        <v>2906</v>
      </c>
      <c r="O49" s="161"/>
      <c r="P49" s="161"/>
    </row>
    <row r="50" spans="1:16" x14ac:dyDescent="0.15">
      <c r="A50" s="161" t="s">
        <v>65</v>
      </c>
      <c r="B50" s="161" t="e">
        <f>NA()</f>
        <v>#N/A</v>
      </c>
      <c r="C50" s="161">
        <f>IF(ISNUMBER('実質公債費比率（分子）の構造'!K$53),'実質公債費比率（分子）の構造'!K$53,NA())</f>
        <v>1705</v>
      </c>
      <c r="D50" s="161" t="e">
        <f>NA()</f>
        <v>#N/A</v>
      </c>
      <c r="E50" s="161" t="e">
        <f>NA()</f>
        <v>#N/A</v>
      </c>
      <c r="F50" s="161">
        <f>IF(ISNUMBER('実質公債費比率（分子）の構造'!L$53),'実質公債費比率（分子）の構造'!L$53,NA())</f>
        <v>1569</v>
      </c>
      <c r="G50" s="161" t="e">
        <f>NA()</f>
        <v>#N/A</v>
      </c>
      <c r="H50" s="161" t="e">
        <f>NA()</f>
        <v>#N/A</v>
      </c>
      <c r="I50" s="161">
        <f>IF(ISNUMBER('実質公債費比率（分子）の構造'!M$53),'実質公債費比率（分子）の構造'!M$53,NA())</f>
        <v>1435</v>
      </c>
      <c r="J50" s="161" t="e">
        <f>NA()</f>
        <v>#N/A</v>
      </c>
      <c r="K50" s="161" t="e">
        <f>NA()</f>
        <v>#N/A</v>
      </c>
      <c r="L50" s="161">
        <f>IF(ISNUMBER('実質公債費比率（分子）の構造'!N$53),'実質公債費比率（分子）の構造'!N$53,NA())</f>
        <v>1396</v>
      </c>
      <c r="M50" s="161" t="e">
        <f>NA()</f>
        <v>#N/A</v>
      </c>
      <c r="N50" s="161" t="e">
        <f>NA()</f>
        <v>#N/A</v>
      </c>
      <c r="O50" s="161">
        <f>IF(ISNUMBER('実質公債費比率（分子）の構造'!O$53),'実質公債費比率（分子）の構造'!O$53,NA())</f>
        <v>1350</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37567</v>
      </c>
      <c r="E56" s="160"/>
      <c r="F56" s="160"/>
      <c r="G56" s="160">
        <f>'将来負担比率（分子）の構造'!J$52</f>
        <v>36483</v>
      </c>
      <c r="H56" s="160"/>
      <c r="I56" s="160"/>
      <c r="J56" s="160">
        <f>'将来負担比率（分子）の構造'!K$52</f>
        <v>34782</v>
      </c>
      <c r="K56" s="160"/>
      <c r="L56" s="160"/>
      <c r="M56" s="160">
        <f>'将来負担比率（分子）の構造'!L$52</f>
        <v>33287</v>
      </c>
      <c r="N56" s="160"/>
      <c r="O56" s="160"/>
      <c r="P56" s="160">
        <f>'将来負担比率（分子）の構造'!M$52</f>
        <v>33019</v>
      </c>
    </row>
    <row r="57" spans="1:16" x14ac:dyDescent="0.15">
      <c r="A57" s="160" t="s">
        <v>36</v>
      </c>
      <c r="B57" s="160"/>
      <c r="C57" s="160"/>
      <c r="D57" s="160">
        <f>'将来負担比率（分子）の構造'!I$51</f>
        <v>567</v>
      </c>
      <c r="E57" s="160"/>
      <c r="F57" s="160"/>
      <c r="G57" s="160">
        <f>'将来負担比率（分子）の構造'!J$51</f>
        <v>467</v>
      </c>
      <c r="H57" s="160"/>
      <c r="I57" s="160"/>
      <c r="J57" s="160">
        <f>'将来負担比率（分子）の構造'!K$51</f>
        <v>392</v>
      </c>
      <c r="K57" s="160"/>
      <c r="L57" s="160"/>
      <c r="M57" s="160">
        <f>'将来負担比率（分子）の構造'!L$51</f>
        <v>331</v>
      </c>
      <c r="N57" s="160"/>
      <c r="O57" s="160"/>
      <c r="P57" s="160">
        <f>'将来負担比率（分子）の構造'!M$51</f>
        <v>668</v>
      </c>
    </row>
    <row r="58" spans="1:16" x14ac:dyDescent="0.15">
      <c r="A58" s="160" t="s">
        <v>35</v>
      </c>
      <c r="B58" s="160"/>
      <c r="C58" s="160"/>
      <c r="D58" s="160">
        <f>'将来負担比率（分子）の構造'!I$50</f>
        <v>9813</v>
      </c>
      <c r="E58" s="160"/>
      <c r="F58" s="160"/>
      <c r="G58" s="160">
        <f>'将来負担比率（分子）の構造'!J$50</f>
        <v>11081</v>
      </c>
      <c r="H58" s="160"/>
      <c r="I58" s="160"/>
      <c r="J58" s="160">
        <f>'将来負担比率（分子）の構造'!K$50</f>
        <v>12365</v>
      </c>
      <c r="K58" s="160"/>
      <c r="L58" s="160"/>
      <c r="M58" s="160">
        <f>'将来負担比率（分子）の構造'!L$50</f>
        <v>13577</v>
      </c>
      <c r="N58" s="160"/>
      <c r="O58" s="160"/>
      <c r="P58" s="160">
        <f>'将来負担比率（分子）の構造'!M$50</f>
        <v>13766</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1</v>
      </c>
      <c r="C61" s="160"/>
      <c r="D61" s="160"/>
      <c r="E61" s="160">
        <f>'将来負担比率（分子）の構造'!J$46</f>
        <v>3</v>
      </c>
      <c r="F61" s="160"/>
      <c r="G61" s="160"/>
      <c r="H61" s="160">
        <f>'将来負担比率（分子）の構造'!K$46</f>
        <v>1</v>
      </c>
      <c r="I61" s="160"/>
      <c r="J61" s="160"/>
      <c r="K61" s="160">
        <f>'将来負担比率（分子）の構造'!L$46</f>
        <v>1</v>
      </c>
      <c r="L61" s="160"/>
      <c r="M61" s="160"/>
      <c r="N61" s="160">
        <f>'将来負担比率（分子）の構造'!M$46</f>
        <v>4</v>
      </c>
      <c r="O61" s="160"/>
      <c r="P61" s="160"/>
    </row>
    <row r="62" spans="1:16" x14ac:dyDescent="0.15">
      <c r="A62" s="160" t="s">
        <v>29</v>
      </c>
      <c r="B62" s="160">
        <f>'将来負担比率（分子）の構造'!I$45</f>
        <v>3126</v>
      </c>
      <c r="C62" s="160"/>
      <c r="D62" s="160"/>
      <c r="E62" s="160">
        <f>'将来負担比率（分子）の構造'!J$45</f>
        <v>2813</v>
      </c>
      <c r="F62" s="160"/>
      <c r="G62" s="160"/>
      <c r="H62" s="160">
        <f>'将来負担比率（分子）の構造'!K$45</f>
        <v>2572</v>
      </c>
      <c r="I62" s="160"/>
      <c r="J62" s="160"/>
      <c r="K62" s="160">
        <f>'将来負担比率（分子）の構造'!L$45</f>
        <v>2564</v>
      </c>
      <c r="L62" s="160"/>
      <c r="M62" s="160"/>
      <c r="N62" s="160">
        <f>'将来負担比率（分子）の構造'!M$45</f>
        <v>2357</v>
      </c>
      <c r="O62" s="160"/>
      <c r="P62" s="160"/>
    </row>
    <row r="63" spans="1:16" x14ac:dyDescent="0.15">
      <c r="A63" s="160" t="s">
        <v>28</v>
      </c>
      <c r="B63" s="160">
        <f>'将来負担比率（分子）の構造'!I$44</f>
        <v>39</v>
      </c>
      <c r="C63" s="160"/>
      <c r="D63" s="160"/>
      <c r="E63" s="160">
        <f>'将来負担比率（分子）の構造'!J$44</f>
        <v>35</v>
      </c>
      <c r="F63" s="160"/>
      <c r="G63" s="160"/>
      <c r="H63" s="160">
        <f>'将来負担比率（分子）の構造'!K$44</f>
        <v>30</v>
      </c>
      <c r="I63" s="160"/>
      <c r="J63" s="160"/>
      <c r="K63" s="160">
        <f>'将来負担比率（分子）の構造'!L$44</f>
        <v>26</v>
      </c>
      <c r="L63" s="160"/>
      <c r="M63" s="160"/>
      <c r="N63" s="160">
        <f>'将来負担比率（分子）の構造'!M$44</f>
        <v>21</v>
      </c>
      <c r="O63" s="160"/>
      <c r="P63" s="160"/>
    </row>
    <row r="64" spans="1:16" x14ac:dyDescent="0.15">
      <c r="A64" s="160" t="s">
        <v>27</v>
      </c>
      <c r="B64" s="160">
        <f>'将来負担比率（分子）の構造'!I$43</f>
        <v>26168</v>
      </c>
      <c r="C64" s="160"/>
      <c r="D64" s="160"/>
      <c r="E64" s="160">
        <f>'将来負担比率（分子）の構造'!J$43</f>
        <v>25435</v>
      </c>
      <c r="F64" s="160"/>
      <c r="G64" s="160"/>
      <c r="H64" s="160">
        <f>'将来負担比率（分子）の構造'!K$43</f>
        <v>23990</v>
      </c>
      <c r="I64" s="160"/>
      <c r="J64" s="160"/>
      <c r="K64" s="160">
        <f>'将来負担比率（分子）の構造'!L$43</f>
        <v>22237</v>
      </c>
      <c r="L64" s="160"/>
      <c r="M64" s="160"/>
      <c r="N64" s="160">
        <f>'将来負担比率（分子）の構造'!M$43</f>
        <v>20842</v>
      </c>
      <c r="O64" s="160"/>
      <c r="P64" s="160"/>
    </row>
    <row r="65" spans="1:16" x14ac:dyDescent="0.15">
      <c r="A65" s="160" t="s">
        <v>26</v>
      </c>
      <c r="B65" s="160">
        <f>'将来負担比率（分子）の構造'!I$42</f>
        <v>110</v>
      </c>
      <c r="C65" s="160"/>
      <c r="D65" s="160"/>
      <c r="E65" s="160">
        <f>'将来負担比率（分子）の構造'!J$42</f>
        <v>98</v>
      </c>
      <c r="F65" s="160"/>
      <c r="G65" s="160"/>
      <c r="H65" s="160">
        <f>'将来負担比率（分子）の構造'!K$42</f>
        <v>85</v>
      </c>
      <c r="I65" s="160"/>
      <c r="J65" s="160"/>
      <c r="K65" s="160">
        <f>'将来負担比率（分子）の構造'!L$42</f>
        <v>78</v>
      </c>
      <c r="L65" s="160"/>
      <c r="M65" s="160"/>
      <c r="N65" s="160">
        <f>'将来負担比率（分子）の構造'!M$42</f>
        <v>65</v>
      </c>
      <c r="O65" s="160"/>
      <c r="P65" s="160"/>
    </row>
    <row r="66" spans="1:16" x14ac:dyDescent="0.15">
      <c r="A66" s="160" t="s">
        <v>25</v>
      </c>
      <c r="B66" s="160">
        <f>'将来負担比率（分子）の構造'!I$41</f>
        <v>29025</v>
      </c>
      <c r="C66" s="160"/>
      <c r="D66" s="160"/>
      <c r="E66" s="160">
        <f>'将来負担比率（分子）の構造'!J$41</f>
        <v>28438</v>
      </c>
      <c r="F66" s="160"/>
      <c r="G66" s="160"/>
      <c r="H66" s="160">
        <f>'将来負担比率（分子）の構造'!K$41</f>
        <v>27490</v>
      </c>
      <c r="I66" s="160"/>
      <c r="J66" s="160"/>
      <c r="K66" s="160">
        <f>'将来負担比率（分子）の構造'!L$41</f>
        <v>26316</v>
      </c>
      <c r="L66" s="160"/>
      <c r="M66" s="160"/>
      <c r="N66" s="160">
        <f>'将来負担比率（分子）の構造'!M$41</f>
        <v>26424</v>
      </c>
      <c r="O66" s="160"/>
      <c r="P66" s="160"/>
    </row>
    <row r="67" spans="1:16" x14ac:dyDescent="0.15">
      <c r="A67" s="160" t="s">
        <v>69</v>
      </c>
      <c r="B67" s="160" t="e">
        <f>NA()</f>
        <v>#N/A</v>
      </c>
      <c r="C67" s="160">
        <f>IF(ISNUMBER('将来負担比率（分子）の構造'!I$53), IF('将来負担比率（分子）の構造'!I$53 &lt; 0, 0, '将来負担比率（分子）の構造'!I$53), NA())</f>
        <v>10523</v>
      </c>
      <c r="D67" s="160" t="e">
        <f>NA()</f>
        <v>#N/A</v>
      </c>
      <c r="E67" s="160" t="e">
        <f>NA()</f>
        <v>#N/A</v>
      </c>
      <c r="F67" s="160">
        <f>IF(ISNUMBER('将来負担比率（分子）の構造'!J$53), IF('将来負担比率（分子）の構造'!J$53 &lt; 0, 0, '将来負担比率（分子）の構造'!J$53), NA())</f>
        <v>8791</v>
      </c>
      <c r="G67" s="160" t="e">
        <f>NA()</f>
        <v>#N/A</v>
      </c>
      <c r="H67" s="160" t="e">
        <f>NA()</f>
        <v>#N/A</v>
      </c>
      <c r="I67" s="160">
        <f>IF(ISNUMBER('将来負担比率（分子）の構造'!K$53), IF('将来負担比率（分子）の構造'!K$53 &lt; 0, 0, '将来負担比率（分子）の構造'!K$53), NA())</f>
        <v>6628</v>
      </c>
      <c r="J67" s="160" t="e">
        <f>NA()</f>
        <v>#N/A</v>
      </c>
      <c r="K67" s="160" t="e">
        <f>NA()</f>
        <v>#N/A</v>
      </c>
      <c r="L67" s="160">
        <f>IF(ISNUMBER('将来負担比率（分子）の構造'!L$53), IF('将来負担比率（分子）の構造'!L$53 &lt; 0, 0, '将来負担比率（分子）の構造'!L$53), NA())</f>
        <v>4027</v>
      </c>
      <c r="M67" s="160" t="e">
        <f>NA()</f>
        <v>#N/A</v>
      </c>
      <c r="N67" s="160" t="e">
        <f>NA()</f>
        <v>#N/A</v>
      </c>
      <c r="O67" s="160">
        <f>IF(ISNUMBER('将来負担比率（分子）の構造'!M$53), IF('将来負担比率（分子）の構造'!M$53 &lt; 0, 0, '将来負担比率（分子）の構造'!M$53), NA())</f>
        <v>2260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6265</v>
      </c>
      <c r="C72" s="164">
        <f>基金残高に係る経年分析!G55</f>
        <v>7023</v>
      </c>
      <c r="D72" s="164">
        <f>基金残高に係る経年分析!H55</f>
        <v>6984</v>
      </c>
    </row>
    <row r="73" spans="1:16" x14ac:dyDescent="0.15">
      <c r="A73" s="163" t="s">
        <v>72</v>
      </c>
      <c r="B73" s="164">
        <f>基金残高に係る経年分析!F56</f>
        <v>1445</v>
      </c>
      <c r="C73" s="164">
        <f>基金残高に係る経年分析!G56</f>
        <v>1448</v>
      </c>
      <c r="D73" s="164">
        <f>基金残高に係る経年分析!H56</f>
        <v>1455</v>
      </c>
    </row>
    <row r="74" spans="1:16" x14ac:dyDescent="0.15">
      <c r="A74" s="163" t="s">
        <v>73</v>
      </c>
      <c r="B74" s="164">
        <f>基金残高に係る経年分析!F57</f>
        <v>7087</v>
      </c>
      <c r="C74" s="164">
        <f>基金残高に係る経年分析!G57</f>
        <v>7404</v>
      </c>
      <c r="D74" s="164">
        <f>基金残高に係る経年分析!H57</f>
        <v>7626</v>
      </c>
    </row>
  </sheetData>
  <sheetProtection algorithmName="SHA-512" hashValue="eTFWitRjR6wDqMwMA3LF697Hw29FyIK/scYAUC+MhldhBjoGfFVrn8zeMdd71h+Fdsh2dCk5P82xzeaBdV1fdw==" saltValue="mWWDp2ELIFkzj9FUkaulm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AL6" sqref="AL6:AO6"/>
    </sheetView>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208</v>
      </c>
      <c r="DI1" s="774"/>
      <c r="DJ1" s="774"/>
      <c r="DK1" s="774"/>
      <c r="DL1" s="774"/>
      <c r="DM1" s="774"/>
      <c r="DN1" s="775"/>
      <c r="DO1" s="205"/>
      <c r="DP1" s="773" t="s">
        <v>209</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211</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212</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213</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214</v>
      </c>
      <c r="S4" s="716"/>
      <c r="T4" s="716"/>
      <c r="U4" s="716"/>
      <c r="V4" s="716"/>
      <c r="W4" s="716"/>
      <c r="X4" s="716"/>
      <c r="Y4" s="717"/>
      <c r="Z4" s="715" t="s">
        <v>215</v>
      </c>
      <c r="AA4" s="716"/>
      <c r="AB4" s="716"/>
      <c r="AC4" s="717"/>
      <c r="AD4" s="715" t="s">
        <v>216</v>
      </c>
      <c r="AE4" s="716"/>
      <c r="AF4" s="716"/>
      <c r="AG4" s="716"/>
      <c r="AH4" s="716"/>
      <c r="AI4" s="716"/>
      <c r="AJ4" s="716"/>
      <c r="AK4" s="717"/>
      <c r="AL4" s="715" t="s">
        <v>215</v>
      </c>
      <c r="AM4" s="716"/>
      <c r="AN4" s="716"/>
      <c r="AO4" s="717"/>
      <c r="AP4" s="776" t="s">
        <v>217</v>
      </c>
      <c r="AQ4" s="776"/>
      <c r="AR4" s="776"/>
      <c r="AS4" s="776"/>
      <c r="AT4" s="776"/>
      <c r="AU4" s="776"/>
      <c r="AV4" s="776"/>
      <c r="AW4" s="776"/>
      <c r="AX4" s="776"/>
      <c r="AY4" s="776"/>
      <c r="AZ4" s="776"/>
      <c r="BA4" s="776"/>
      <c r="BB4" s="776"/>
      <c r="BC4" s="776"/>
      <c r="BD4" s="776"/>
      <c r="BE4" s="776"/>
      <c r="BF4" s="776"/>
      <c r="BG4" s="776" t="s">
        <v>218</v>
      </c>
      <c r="BH4" s="776"/>
      <c r="BI4" s="776"/>
      <c r="BJ4" s="776"/>
      <c r="BK4" s="776"/>
      <c r="BL4" s="776"/>
      <c r="BM4" s="776"/>
      <c r="BN4" s="776"/>
      <c r="BO4" s="776" t="s">
        <v>215</v>
      </c>
      <c r="BP4" s="776"/>
      <c r="BQ4" s="776"/>
      <c r="BR4" s="776"/>
      <c r="BS4" s="776" t="s">
        <v>219</v>
      </c>
      <c r="BT4" s="776"/>
      <c r="BU4" s="776"/>
      <c r="BV4" s="776"/>
      <c r="BW4" s="776"/>
      <c r="BX4" s="776"/>
      <c r="BY4" s="776"/>
      <c r="BZ4" s="776"/>
      <c r="CA4" s="776"/>
      <c r="CB4" s="776"/>
      <c r="CD4" s="758" t="s">
        <v>220</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221</v>
      </c>
      <c r="C5" s="741"/>
      <c r="D5" s="741"/>
      <c r="E5" s="741"/>
      <c r="F5" s="741"/>
      <c r="G5" s="741"/>
      <c r="H5" s="741"/>
      <c r="I5" s="741"/>
      <c r="J5" s="741"/>
      <c r="K5" s="741"/>
      <c r="L5" s="741"/>
      <c r="M5" s="741"/>
      <c r="N5" s="741"/>
      <c r="O5" s="741"/>
      <c r="P5" s="741"/>
      <c r="Q5" s="742"/>
      <c r="R5" s="706">
        <v>3203244</v>
      </c>
      <c r="S5" s="707"/>
      <c r="T5" s="707"/>
      <c r="U5" s="707"/>
      <c r="V5" s="707"/>
      <c r="W5" s="707"/>
      <c r="X5" s="707"/>
      <c r="Y5" s="753"/>
      <c r="Z5" s="771">
        <v>14.3</v>
      </c>
      <c r="AA5" s="771"/>
      <c r="AB5" s="771"/>
      <c r="AC5" s="771"/>
      <c r="AD5" s="772">
        <v>3203244</v>
      </c>
      <c r="AE5" s="772"/>
      <c r="AF5" s="772"/>
      <c r="AG5" s="772"/>
      <c r="AH5" s="772"/>
      <c r="AI5" s="772"/>
      <c r="AJ5" s="772"/>
      <c r="AK5" s="772"/>
      <c r="AL5" s="754">
        <v>24.2</v>
      </c>
      <c r="AM5" s="723"/>
      <c r="AN5" s="723"/>
      <c r="AO5" s="755"/>
      <c r="AP5" s="740" t="s">
        <v>222</v>
      </c>
      <c r="AQ5" s="741"/>
      <c r="AR5" s="741"/>
      <c r="AS5" s="741"/>
      <c r="AT5" s="741"/>
      <c r="AU5" s="741"/>
      <c r="AV5" s="741"/>
      <c r="AW5" s="741"/>
      <c r="AX5" s="741"/>
      <c r="AY5" s="741"/>
      <c r="AZ5" s="741"/>
      <c r="BA5" s="741"/>
      <c r="BB5" s="741"/>
      <c r="BC5" s="741"/>
      <c r="BD5" s="741"/>
      <c r="BE5" s="741"/>
      <c r="BF5" s="742"/>
      <c r="BG5" s="641">
        <v>3160867</v>
      </c>
      <c r="BH5" s="644"/>
      <c r="BI5" s="644"/>
      <c r="BJ5" s="644"/>
      <c r="BK5" s="644"/>
      <c r="BL5" s="644"/>
      <c r="BM5" s="644"/>
      <c r="BN5" s="645"/>
      <c r="BO5" s="703">
        <v>98.7</v>
      </c>
      <c r="BP5" s="703"/>
      <c r="BQ5" s="703"/>
      <c r="BR5" s="703"/>
      <c r="BS5" s="704">
        <v>26111</v>
      </c>
      <c r="BT5" s="704"/>
      <c r="BU5" s="704"/>
      <c r="BV5" s="704"/>
      <c r="BW5" s="704"/>
      <c r="BX5" s="704"/>
      <c r="BY5" s="704"/>
      <c r="BZ5" s="704"/>
      <c r="CA5" s="704"/>
      <c r="CB5" s="745"/>
      <c r="CD5" s="758" t="s">
        <v>217</v>
      </c>
      <c r="CE5" s="759"/>
      <c r="CF5" s="759"/>
      <c r="CG5" s="759"/>
      <c r="CH5" s="759"/>
      <c r="CI5" s="759"/>
      <c r="CJ5" s="759"/>
      <c r="CK5" s="759"/>
      <c r="CL5" s="759"/>
      <c r="CM5" s="759"/>
      <c r="CN5" s="759"/>
      <c r="CO5" s="759"/>
      <c r="CP5" s="759"/>
      <c r="CQ5" s="760"/>
      <c r="CR5" s="758" t="s">
        <v>223</v>
      </c>
      <c r="CS5" s="759"/>
      <c r="CT5" s="759"/>
      <c r="CU5" s="759"/>
      <c r="CV5" s="759"/>
      <c r="CW5" s="759"/>
      <c r="CX5" s="759"/>
      <c r="CY5" s="760"/>
      <c r="CZ5" s="758" t="s">
        <v>215</v>
      </c>
      <c r="DA5" s="759"/>
      <c r="DB5" s="759"/>
      <c r="DC5" s="760"/>
      <c r="DD5" s="758" t="s">
        <v>224</v>
      </c>
      <c r="DE5" s="759"/>
      <c r="DF5" s="759"/>
      <c r="DG5" s="759"/>
      <c r="DH5" s="759"/>
      <c r="DI5" s="759"/>
      <c r="DJ5" s="759"/>
      <c r="DK5" s="759"/>
      <c r="DL5" s="759"/>
      <c r="DM5" s="759"/>
      <c r="DN5" s="759"/>
      <c r="DO5" s="759"/>
      <c r="DP5" s="760"/>
      <c r="DQ5" s="758" t="s">
        <v>225</v>
      </c>
      <c r="DR5" s="759"/>
      <c r="DS5" s="759"/>
      <c r="DT5" s="759"/>
      <c r="DU5" s="759"/>
      <c r="DV5" s="759"/>
      <c r="DW5" s="759"/>
      <c r="DX5" s="759"/>
      <c r="DY5" s="759"/>
      <c r="DZ5" s="759"/>
      <c r="EA5" s="759"/>
      <c r="EB5" s="759"/>
      <c r="EC5" s="760"/>
    </row>
    <row r="6" spans="2:143" ht="11.25" customHeight="1" x14ac:dyDescent="0.15">
      <c r="B6" s="638" t="s">
        <v>226</v>
      </c>
      <c r="C6" s="639"/>
      <c r="D6" s="639"/>
      <c r="E6" s="639"/>
      <c r="F6" s="639"/>
      <c r="G6" s="639"/>
      <c r="H6" s="639"/>
      <c r="I6" s="639"/>
      <c r="J6" s="639"/>
      <c r="K6" s="639"/>
      <c r="L6" s="639"/>
      <c r="M6" s="639"/>
      <c r="N6" s="639"/>
      <c r="O6" s="639"/>
      <c r="P6" s="639"/>
      <c r="Q6" s="640"/>
      <c r="R6" s="641">
        <v>227699</v>
      </c>
      <c r="S6" s="644"/>
      <c r="T6" s="644"/>
      <c r="U6" s="644"/>
      <c r="V6" s="644"/>
      <c r="W6" s="644"/>
      <c r="X6" s="644"/>
      <c r="Y6" s="645"/>
      <c r="Z6" s="703">
        <v>1</v>
      </c>
      <c r="AA6" s="703"/>
      <c r="AB6" s="703"/>
      <c r="AC6" s="703"/>
      <c r="AD6" s="704">
        <v>227699</v>
      </c>
      <c r="AE6" s="704"/>
      <c r="AF6" s="704"/>
      <c r="AG6" s="704"/>
      <c r="AH6" s="704"/>
      <c r="AI6" s="704"/>
      <c r="AJ6" s="704"/>
      <c r="AK6" s="704"/>
      <c r="AL6" s="646">
        <v>1.7</v>
      </c>
      <c r="AM6" s="647"/>
      <c r="AN6" s="647"/>
      <c r="AO6" s="705"/>
      <c r="AP6" s="638" t="s">
        <v>227</v>
      </c>
      <c r="AQ6" s="639"/>
      <c r="AR6" s="639"/>
      <c r="AS6" s="639"/>
      <c r="AT6" s="639"/>
      <c r="AU6" s="639"/>
      <c r="AV6" s="639"/>
      <c r="AW6" s="639"/>
      <c r="AX6" s="639"/>
      <c r="AY6" s="639"/>
      <c r="AZ6" s="639"/>
      <c r="BA6" s="639"/>
      <c r="BB6" s="639"/>
      <c r="BC6" s="639"/>
      <c r="BD6" s="639"/>
      <c r="BE6" s="639"/>
      <c r="BF6" s="640"/>
      <c r="BG6" s="641">
        <v>3160867</v>
      </c>
      <c r="BH6" s="644"/>
      <c r="BI6" s="644"/>
      <c r="BJ6" s="644"/>
      <c r="BK6" s="644"/>
      <c r="BL6" s="644"/>
      <c r="BM6" s="644"/>
      <c r="BN6" s="645"/>
      <c r="BO6" s="703">
        <v>98.7</v>
      </c>
      <c r="BP6" s="703"/>
      <c r="BQ6" s="703"/>
      <c r="BR6" s="703"/>
      <c r="BS6" s="704">
        <v>26111</v>
      </c>
      <c r="BT6" s="704"/>
      <c r="BU6" s="704"/>
      <c r="BV6" s="704"/>
      <c r="BW6" s="704"/>
      <c r="BX6" s="704"/>
      <c r="BY6" s="704"/>
      <c r="BZ6" s="704"/>
      <c r="CA6" s="704"/>
      <c r="CB6" s="745"/>
      <c r="CD6" s="712" t="s">
        <v>228</v>
      </c>
      <c r="CE6" s="713"/>
      <c r="CF6" s="713"/>
      <c r="CG6" s="713"/>
      <c r="CH6" s="713"/>
      <c r="CI6" s="713"/>
      <c r="CJ6" s="713"/>
      <c r="CK6" s="713"/>
      <c r="CL6" s="713"/>
      <c r="CM6" s="713"/>
      <c r="CN6" s="713"/>
      <c r="CO6" s="713"/>
      <c r="CP6" s="713"/>
      <c r="CQ6" s="714"/>
      <c r="CR6" s="641">
        <v>174551</v>
      </c>
      <c r="CS6" s="644"/>
      <c r="CT6" s="644"/>
      <c r="CU6" s="644"/>
      <c r="CV6" s="644"/>
      <c r="CW6" s="644"/>
      <c r="CX6" s="644"/>
      <c r="CY6" s="645"/>
      <c r="CZ6" s="754">
        <v>0.8</v>
      </c>
      <c r="DA6" s="723"/>
      <c r="DB6" s="723"/>
      <c r="DC6" s="757"/>
      <c r="DD6" s="649" t="s">
        <v>124</v>
      </c>
      <c r="DE6" s="644"/>
      <c r="DF6" s="644"/>
      <c r="DG6" s="644"/>
      <c r="DH6" s="644"/>
      <c r="DI6" s="644"/>
      <c r="DJ6" s="644"/>
      <c r="DK6" s="644"/>
      <c r="DL6" s="644"/>
      <c r="DM6" s="644"/>
      <c r="DN6" s="644"/>
      <c r="DO6" s="644"/>
      <c r="DP6" s="645"/>
      <c r="DQ6" s="649">
        <v>168551</v>
      </c>
      <c r="DR6" s="644"/>
      <c r="DS6" s="644"/>
      <c r="DT6" s="644"/>
      <c r="DU6" s="644"/>
      <c r="DV6" s="644"/>
      <c r="DW6" s="644"/>
      <c r="DX6" s="644"/>
      <c r="DY6" s="644"/>
      <c r="DZ6" s="644"/>
      <c r="EA6" s="644"/>
      <c r="EB6" s="644"/>
      <c r="EC6" s="684"/>
    </row>
    <row r="7" spans="2:143" ht="11.25" customHeight="1" x14ac:dyDescent="0.15">
      <c r="B7" s="638" t="s">
        <v>229</v>
      </c>
      <c r="C7" s="639"/>
      <c r="D7" s="639"/>
      <c r="E7" s="639"/>
      <c r="F7" s="639"/>
      <c r="G7" s="639"/>
      <c r="H7" s="639"/>
      <c r="I7" s="639"/>
      <c r="J7" s="639"/>
      <c r="K7" s="639"/>
      <c r="L7" s="639"/>
      <c r="M7" s="639"/>
      <c r="N7" s="639"/>
      <c r="O7" s="639"/>
      <c r="P7" s="639"/>
      <c r="Q7" s="640"/>
      <c r="R7" s="641">
        <v>5389</v>
      </c>
      <c r="S7" s="644"/>
      <c r="T7" s="644"/>
      <c r="U7" s="644"/>
      <c r="V7" s="644"/>
      <c r="W7" s="644"/>
      <c r="X7" s="644"/>
      <c r="Y7" s="645"/>
      <c r="Z7" s="703">
        <v>0</v>
      </c>
      <c r="AA7" s="703"/>
      <c r="AB7" s="703"/>
      <c r="AC7" s="703"/>
      <c r="AD7" s="704">
        <v>5389</v>
      </c>
      <c r="AE7" s="704"/>
      <c r="AF7" s="704"/>
      <c r="AG7" s="704"/>
      <c r="AH7" s="704"/>
      <c r="AI7" s="704"/>
      <c r="AJ7" s="704"/>
      <c r="AK7" s="704"/>
      <c r="AL7" s="646">
        <v>0</v>
      </c>
      <c r="AM7" s="647"/>
      <c r="AN7" s="647"/>
      <c r="AO7" s="705"/>
      <c r="AP7" s="638" t="s">
        <v>230</v>
      </c>
      <c r="AQ7" s="639"/>
      <c r="AR7" s="639"/>
      <c r="AS7" s="639"/>
      <c r="AT7" s="639"/>
      <c r="AU7" s="639"/>
      <c r="AV7" s="639"/>
      <c r="AW7" s="639"/>
      <c r="AX7" s="639"/>
      <c r="AY7" s="639"/>
      <c r="AZ7" s="639"/>
      <c r="BA7" s="639"/>
      <c r="BB7" s="639"/>
      <c r="BC7" s="639"/>
      <c r="BD7" s="639"/>
      <c r="BE7" s="639"/>
      <c r="BF7" s="640"/>
      <c r="BG7" s="641">
        <v>1100050</v>
      </c>
      <c r="BH7" s="644"/>
      <c r="BI7" s="644"/>
      <c r="BJ7" s="644"/>
      <c r="BK7" s="644"/>
      <c r="BL7" s="644"/>
      <c r="BM7" s="644"/>
      <c r="BN7" s="645"/>
      <c r="BO7" s="703">
        <v>34.299999999999997</v>
      </c>
      <c r="BP7" s="703"/>
      <c r="BQ7" s="703"/>
      <c r="BR7" s="703"/>
      <c r="BS7" s="704">
        <v>26111</v>
      </c>
      <c r="BT7" s="704"/>
      <c r="BU7" s="704"/>
      <c r="BV7" s="704"/>
      <c r="BW7" s="704"/>
      <c r="BX7" s="704"/>
      <c r="BY7" s="704"/>
      <c r="BZ7" s="704"/>
      <c r="CA7" s="704"/>
      <c r="CB7" s="745"/>
      <c r="CD7" s="685" t="s">
        <v>231</v>
      </c>
      <c r="CE7" s="682"/>
      <c r="CF7" s="682"/>
      <c r="CG7" s="682"/>
      <c r="CH7" s="682"/>
      <c r="CI7" s="682"/>
      <c r="CJ7" s="682"/>
      <c r="CK7" s="682"/>
      <c r="CL7" s="682"/>
      <c r="CM7" s="682"/>
      <c r="CN7" s="682"/>
      <c r="CO7" s="682"/>
      <c r="CP7" s="682"/>
      <c r="CQ7" s="683"/>
      <c r="CR7" s="641">
        <v>3616145</v>
      </c>
      <c r="CS7" s="644"/>
      <c r="CT7" s="644"/>
      <c r="CU7" s="644"/>
      <c r="CV7" s="644"/>
      <c r="CW7" s="644"/>
      <c r="CX7" s="644"/>
      <c r="CY7" s="645"/>
      <c r="CZ7" s="703">
        <v>16.8</v>
      </c>
      <c r="DA7" s="703"/>
      <c r="DB7" s="703"/>
      <c r="DC7" s="703"/>
      <c r="DD7" s="649">
        <v>1008876</v>
      </c>
      <c r="DE7" s="644"/>
      <c r="DF7" s="644"/>
      <c r="DG7" s="644"/>
      <c r="DH7" s="644"/>
      <c r="DI7" s="644"/>
      <c r="DJ7" s="644"/>
      <c r="DK7" s="644"/>
      <c r="DL7" s="644"/>
      <c r="DM7" s="644"/>
      <c r="DN7" s="644"/>
      <c r="DO7" s="644"/>
      <c r="DP7" s="645"/>
      <c r="DQ7" s="649">
        <v>1882906</v>
      </c>
      <c r="DR7" s="644"/>
      <c r="DS7" s="644"/>
      <c r="DT7" s="644"/>
      <c r="DU7" s="644"/>
      <c r="DV7" s="644"/>
      <c r="DW7" s="644"/>
      <c r="DX7" s="644"/>
      <c r="DY7" s="644"/>
      <c r="DZ7" s="644"/>
      <c r="EA7" s="644"/>
      <c r="EB7" s="644"/>
      <c r="EC7" s="684"/>
    </row>
    <row r="8" spans="2:143" ht="11.25" customHeight="1" x14ac:dyDescent="0.15">
      <c r="B8" s="638" t="s">
        <v>232</v>
      </c>
      <c r="C8" s="639"/>
      <c r="D8" s="639"/>
      <c r="E8" s="639"/>
      <c r="F8" s="639"/>
      <c r="G8" s="639"/>
      <c r="H8" s="639"/>
      <c r="I8" s="639"/>
      <c r="J8" s="639"/>
      <c r="K8" s="639"/>
      <c r="L8" s="639"/>
      <c r="M8" s="639"/>
      <c r="N8" s="639"/>
      <c r="O8" s="639"/>
      <c r="P8" s="639"/>
      <c r="Q8" s="640"/>
      <c r="R8" s="641">
        <v>13974</v>
      </c>
      <c r="S8" s="644"/>
      <c r="T8" s="644"/>
      <c r="U8" s="644"/>
      <c r="V8" s="644"/>
      <c r="W8" s="644"/>
      <c r="X8" s="644"/>
      <c r="Y8" s="645"/>
      <c r="Z8" s="703">
        <v>0.1</v>
      </c>
      <c r="AA8" s="703"/>
      <c r="AB8" s="703"/>
      <c r="AC8" s="703"/>
      <c r="AD8" s="704">
        <v>13974</v>
      </c>
      <c r="AE8" s="704"/>
      <c r="AF8" s="704"/>
      <c r="AG8" s="704"/>
      <c r="AH8" s="704"/>
      <c r="AI8" s="704"/>
      <c r="AJ8" s="704"/>
      <c r="AK8" s="704"/>
      <c r="AL8" s="646">
        <v>0.1</v>
      </c>
      <c r="AM8" s="647"/>
      <c r="AN8" s="647"/>
      <c r="AO8" s="705"/>
      <c r="AP8" s="638" t="s">
        <v>233</v>
      </c>
      <c r="AQ8" s="639"/>
      <c r="AR8" s="639"/>
      <c r="AS8" s="639"/>
      <c r="AT8" s="639"/>
      <c r="AU8" s="639"/>
      <c r="AV8" s="639"/>
      <c r="AW8" s="639"/>
      <c r="AX8" s="639"/>
      <c r="AY8" s="639"/>
      <c r="AZ8" s="639"/>
      <c r="BA8" s="639"/>
      <c r="BB8" s="639"/>
      <c r="BC8" s="639"/>
      <c r="BD8" s="639"/>
      <c r="BE8" s="639"/>
      <c r="BF8" s="640"/>
      <c r="BG8" s="641">
        <v>45213</v>
      </c>
      <c r="BH8" s="644"/>
      <c r="BI8" s="644"/>
      <c r="BJ8" s="644"/>
      <c r="BK8" s="644"/>
      <c r="BL8" s="644"/>
      <c r="BM8" s="644"/>
      <c r="BN8" s="645"/>
      <c r="BO8" s="703">
        <v>1.4</v>
      </c>
      <c r="BP8" s="703"/>
      <c r="BQ8" s="703"/>
      <c r="BR8" s="703"/>
      <c r="BS8" s="649" t="s">
        <v>234</v>
      </c>
      <c r="BT8" s="644"/>
      <c r="BU8" s="644"/>
      <c r="BV8" s="644"/>
      <c r="BW8" s="644"/>
      <c r="BX8" s="644"/>
      <c r="BY8" s="644"/>
      <c r="BZ8" s="644"/>
      <c r="CA8" s="644"/>
      <c r="CB8" s="684"/>
      <c r="CD8" s="685" t="s">
        <v>235</v>
      </c>
      <c r="CE8" s="682"/>
      <c r="CF8" s="682"/>
      <c r="CG8" s="682"/>
      <c r="CH8" s="682"/>
      <c r="CI8" s="682"/>
      <c r="CJ8" s="682"/>
      <c r="CK8" s="682"/>
      <c r="CL8" s="682"/>
      <c r="CM8" s="682"/>
      <c r="CN8" s="682"/>
      <c r="CO8" s="682"/>
      <c r="CP8" s="682"/>
      <c r="CQ8" s="683"/>
      <c r="CR8" s="641">
        <v>5105121</v>
      </c>
      <c r="CS8" s="644"/>
      <c r="CT8" s="644"/>
      <c r="CU8" s="644"/>
      <c r="CV8" s="644"/>
      <c r="CW8" s="644"/>
      <c r="CX8" s="644"/>
      <c r="CY8" s="645"/>
      <c r="CZ8" s="703">
        <v>23.8</v>
      </c>
      <c r="DA8" s="703"/>
      <c r="DB8" s="703"/>
      <c r="DC8" s="703"/>
      <c r="DD8" s="649">
        <v>332407</v>
      </c>
      <c r="DE8" s="644"/>
      <c r="DF8" s="644"/>
      <c r="DG8" s="644"/>
      <c r="DH8" s="644"/>
      <c r="DI8" s="644"/>
      <c r="DJ8" s="644"/>
      <c r="DK8" s="644"/>
      <c r="DL8" s="644"/>
      <c r="DM8" s="644"/>
      <c r="DN8" s="644"/>
      <c r="DO8" s="644"/>
      <c r="DP8" s="645"/>
      <c r="DQ8" s="649">
        <v>2928661</v>
      </c>
      <c r="DR8" s="644"/>
      <c r="DS8" s="644"/>
      <c r="DT8" s="644"/>
      <c r="DU8" s="644"/>
      <c r="DV8" s="644"/>
      <c r="DW8" s="644"/>
      <c r="DX8" s="644"/>
      <c r="DY8" s="644"/>
      <c r="DZ8" s="644"/>
      <c r="EA8" s="644"/>
      <c r="EB8" s="644"/>
      <c r="EC8" s="684"/>
    </row>
    <row r="9" spans="2:143" ht="11.25" customHeight="1" x14ac:dyDescent="0.15">
      <c r="B9" s="638" t="s">
        <v>236</v>
      </c>
      <c r="C9" s="639"/>
      <c r="D9" s="639"/>
      <c r="E9" s="639"/>
      <c r="F9" s="639"/>
      <c r="G9" s="639"/>
      <c r="H9" s="639"/>
      <c r="I9" s="639"/>
      <c r="J9" s="639"/>
      <c r="K9" s="639"/>
      <c r="L9" s="639"/>
      <c r="M9" s="639"/>
      <c r="N9" s="639"/>
      <c r="O9" s="639"/>
      <c r="P9" s="639"/>
      <c r="Q9" s="640"/>
      <c r="R9" s="641">
        <v>13399</v>
      </c>
      <c r="S9" s="644"/>
      <c r="T9" s="644"/>
      <c r="U9" s="644"/>
      <c r="V9" s="644"/>
      <c r="W9" s="644"/>
      <c r="X9" s="644"/>
      <c r="Y9" s="645"/>
      <c r="Z9" s="703">
        <v>0.1</v>
      </c>
      <c r="AA9" s="703"/>
      <c r="AB9" s="703"/>
      <c r="AC9" s="703"/>
      <c r="AD9" s="704">
        <v>13399</v>
      </c>
      <c r="AE9" s="704"/>
      <c r="AF9" s="704"/>
      <c r="AG9" s="704"/>
      <c r="AH9" s="704"/>
      <c r="AI9" s="704"/>
      <c r="AJ9" s="704"/>
      <c r="AK9" s="704"/>
      <c r="AL9" s="646">
        <v>0.1</v>
      </c>
      <c r="AM9" s="647"/>
      <c r="AN9" s="647"/>
      <c r="AO9" s="705"/>
      <c r="AP9" s="638" t="s">
        <v>237</v>
      </c>
      <c r="AQ9" s="639"/>
      <c r="AR9" s="639"/>
      <c r="AS9" s="639"/>
      <c r="AT9" s="639"/>
      <c r="AU9" s="639"/>
      <c r="AV9" s="639"/>
      <c r="AW9" s="639"/>
      <c r="AX9" s="639"/>
      <c r="AY9" s="639"/>
      <c r="AZ9" s="639"/>
      <c r="BA9" s="639"/>
      <c r="BB9" s="639"/>
      <c r="BC9" s="639"/>
      <c r="BD9" s="639"/>
      <c r="BE9" s="639"/>
      <c r="BF9" s="640"/>
      <c r="BG9" s="641">
        <v>842906</v>
      </c>
      <c r="BH9" s="644"/>
      <c r="BI9" s="644"/>
      <c r="BJ9" s="644"/>
      <c r="BK9" s="644"/>
      <c r="BL9" s="644"/>
      <c r="BM9" s="644"/>
      <c r="BN9" s="645"/>
      <c r="BO9" s="703">
        <v>26.3</v>
      </c>
      <c r="BP9" s="703"/>
      <c r="BQ9" s="703"/>
      <c r="BR9" s="703"/>
      <c r="BS9" s="649" t="s">
        <v>124</v>
      </c>
      <c r="BT9" s="644"/>
      <c r="BU9" s="644"/>
      <c r="BV9" s="644"/>
      <c r="BW9" s="644"/>
      <c r="BX9" s="644"/>
      <c r="BY9" s="644"/>
      <c r="BZ9" s="644"/>
      <c r="CA9" s="644"/>
      <c r="CB9" s="684"/>
      <c r="CD9" s="685" t="s">
        <v>238</v>
      </c>
      <c r="CE9" s="682"/>
      <c r="CF9" s="682"/>
      <c r="CG9" s="682"/>
      <c r="CH9" s="682"/>
      <c r="CI9" s="682"/>
      <c r="CJ9" s="682"/>
      <c r="CK9" s="682"/>
      <c r="CL9" s="682"/>
      <c r="CM9" s="682"/>
      <c r="CN9" s="682"/>
      <c r="CO9" s="682"/>
      <c r="CP9" s="682"/>
      <c r="CQ9" s="683"/>
      <c r="CR9" s="641">
        <v>1651938</v>
      </c>
      <c r="CS9" s="644"/>
      <c r="CT9" s="644"/>
      <c r="CU9" s="644"/>
      <c r="CV9" s="644"/>
      <c r="CW9" s="644"/>
      <c r="CX9" s="644"/>
      <c r="CY9" s="645"/>
      <c r="CZ9" s="703">
        <v>7.7</v>
      </c>
      <c r="DA9" s="703"/>
      <c r="DB9" s="703"/>
      <c r="DC9" s="703"/>
      <c r="DD9" s="649">
        <v>301016</v>
      </c>
      <c r="DE9" s="644"/>
      <c r="DF9" s="644"/>
      <c r="DG9" s="644"/>
      <c r="DH9" s="644"/>
      <c r="DI9" s="644"/>
      <c r="DJ9" s="644"/>
      <c r="DK9" s="644"/>
      <c r="DL9" s="644"/>
      <c r="DM9" s="644"/>
      <c r="DN9" s="644"/>
      <c r="DO9" s="644"/>
      <c r="DP9" s="645"/>
      <c r="DQ9" s="649">
        <v>1138596</v>
      </c>
      <c r="DR9" s="644"/>
      <c r="DS9" s="644"/>
      <c r="DT9" s="644"/>
      <c r="DU9" s="644"/>
      <c r="DV9" s="644"/>
      <c r="DW9" s="644"/>
      <c r="DX9" s="644"/>
      <c r="DY9" s="644"/>
      <c r="DZ9" s="644"/>
      <c r="EA9" s="644"/>
      <c r="EB9" s="644"/>
      <c r="EC9" s="684"/>
    </row>
    <row r="10" spans="2:143" ht="11.25" customHeight="1" x14ac:dyDescent="0.15">
      <c r="B10" s="638" t="s">
        <v>239</v>
      </c>
      <c r="C10" s="639"/>
      <c r="D10" s="639"/>
      <c r="E10" s="639"/>
      <c r="F10" s="639"/>
      <c r="G10" s="639"/>
      <c r="H10" s="639"/>
      <c r="I10" s="639"/>
      <c r="J10" s="639"/>
      <c r="K10" s="639"/>
      <c r="L10" s="639"/>
      <c r="M10" s="639"/>
      <c r="N10" s="639"/>
      <c r="O10" s="639"/>
      <c r="P10" s="639"/>
      <c r="Q10" s="640"/>
      <c r="R10" s="641" t="s">
        <v>234</v>
      </c>
      <c r="S10" s="644"/>
      <c r="T10" s="644"/>
      <c r="U10" s="644"/>
      <c r="V10" s="644"/>
      <c r="W10" s="644"/>
      <c r="X10" s="644"/>
      <c r="Y10" s="645"/>
      <c r="Z10" s="703" t="s">
        <v>173</v>
      </c>
      <c r="AA10" s="703"/>
      <c r="AB10" s="703"/>
      <c r="AC10" s="703"/>
      <c r="AD10" s="704" t="s">
        <v>234</v>
      </c>
      <c r="AE10" s="704"/>
      <c r="AF10" s="704"/>
      <c r="AG10" s="704"/>
      <c r="AH10" s="704"/>
      <c r="AI10" s="704"/>
      <c r="AJ10" s="704"/>
      <c r="AK10" s="704"/>
      <c r="AL10" s="646" t="s">
        <v>124</v>
      </c>
      <c r="AM10" s="647"/>
      <c r="AN10" s="647"/>
      <c r="AO10" s="705"/>
      <c r="AP10" s="638" t="s">
        <v>240</v>
      </c>
      <c r="AQ10" s="639"/>
      <c r="AR10" s="639"/>
      <c r="AS10" s="639"/>
      <c r="AT10" s="639"/>
      <c r="AU10" s="639"/>
      <c r="AV10" s="639"/>
      <c r="AW10" s="639"/>
      <c r="AX10" s="639"/>
      <c r="AY10" s="639"/>
      <c r="AZ10" s="639"/>
      <c r="BA10" s="639"/>
      <c r="BB10" s="639"/>
      <c r="BC10" s="639"/>
      <c r="BD10" s="639"/>
      <c r="BE10" s="639"/>
      <c r="BF10" s="640"/>
      <c r="BG10" s="641">
        <v>79898</v>
      </c>
      <c r="BH10" s="644"/>
      <c r="BI10" s="644"/>
      <c r="BJ10" s="644"/>
      <c r="BK10" s="644"/>
      <c r="BL10" s="644"/>
      <c r="BM10" s="644"/>
      <c r="BN10" s="645"/>
      <c r="BO10" s="703">
        <v>2.5</v>
      </c>
      <c r="BP10" s="703"/>
      <c r="BQ10" s="703"/>
      <c r="BR10" s="703"/>
      <c r="BS10" s="649" t="s">
        <v>124</v>
      </c>
      <c r="BT10" s="644"/>
      <c r="BU10" s="644"/>
      <c r="BV10" s="644"/>
      <c r="BW10" s="644"/>
      <c r="BX10" s="644"/>
      <c r="BY10" s="644"/>
      <c r="BZ10" s="644"/>
      <c r="CA10" s="644"/>
      <c r="CB10" s="684"/>
      <c r="CD10" s="685" t="s">
        <v>241</v>
      </c>
      <c r="CE10" s="682"/>
      <c r="CF10" s="682"/>
      <c r="CG10" s="682"/>
      <c r="CH10" s="682"/>
      <c r="CI10" s="682"/>
      <c r="CJ10" s="682"/>
      <c r="CK10" s="682"/>
      <c r="CL10" s="682"/>
      <c r="CM10" s="682"/>
      <c r="CN10" s="682"/>
      <c r="CO10" s="682"/>
      <c r="CP10" s="682"/>
      <c r="CQ10" s="683"/>
      <c r="CR10" s="641">
        <v>3895</v>
      </c>
      <c r="CS10" s="644"/>
      <c r="CT10" s="644"/>
      <c r="CU10" s="644"/>
      <c r="CV10" s="644"/>
      <c r="CW10" s="644"/>
      <c r="CX10" s="644"/>
      <c r="CY10" s="645"/>
      <c r="CZ10" s="703">
        <v>0</v>
      </c>
      <c r="DA10" s="703"/>
      <c r="DB10" s="703"/>
      <c r="DC10" s="703"/>
      <c r="DD10" s="649" t="s">
        <v>173</v>
      </c>
      <c r="DE10" s="644"/>
      <c r="DF10" s="644"/>
      <c r="DG10" s="644"/>
      <c r="DH10" s="644"/>
      <c r="DI10" s="644"/>
      <c r="DJ10" s="644"/>
      <c r="DK10" s="644"/>
      <c r="DL10" s="644"/>
      <c r="DM10" s="644"/>
      <c r="DN10" s="644"/>
      <c r="DO10" s="644"/>
      <c r="DP10" s="645"/>
      <c r="DQ10" s="649">
        <v>1109</v>
      </c>
      <c r="DR10" s="644"/>
      <c r="DS10" s="644"/>
      <c r="DT10" s="644"/>
      <c r="DU10" s="644"/>
      <c r="DV10" s="644"/>
      <c r="DW10" s="644"/>
      <c r="DX10" s="644"/>
      <c r="DY10" s="644"/>
      <c r="DZ10" s="644"/>
      <c r="EA10" s="644"/>
      <c r="EB10" s="644"/>
      <c r="EC10" s="684"/>
    </row>
    <row r="11" spans="2:143" ht="11.25" customHeight="1" x14ac:dyDescent="0.15">
      <c r="B11" s="638" t="s">
        <v>242</v>
      </c>
      <c r="C11" s="639"/>
      <c r="D11" s="639"/>
      <c r="E11" s="639"/>
      <c r="F11" s="639"/>
      <c r="G11" s="639"/>
      <c r="H11" s="639"/>
      <c r="I11" s="639"/>
      <c r="J11" s="639"/>
      <c r="K11" s="639"/>
      <c r="L11" s="639"/>
      <c r="M11" s="639"/>
      <c r="N11" s="639"/>
      <c r="O11" s="639"/>
      <c r="P11" s="639"/>
      <c r="Q11" s="640"/>
      <c r="R11" s="641" t="s">
        <v>124</v>
      </c>
      <c r="S11" s="644"/>
      <c r="T11" s="644"/>
      <c r="U11" s="644"/>
      <c r="V11" s="644"/>
      <c r="W11" s="644"/>
      <c r="X11" s="644"/>
      <c r="Y11" s="645"/>
      <c r="Z11" s="703" t="s">
        <v>124</v>
      </c>
      <c r="AA11" s="703"/>
      <c r="AB11" s="703"/>
      <c r="AC11" s="703"/>
      <c r="AD11" s="704" t="s">
        <v>124</v>
      </c>
      <c r="AE11" s="704"/>
      <c r="AF11" s="704"/>
      <c r="AG11" s="704"/>
      <c r="AH11" s="704"/>
      <c r="AI11" s="704"/>
      <c r="AJ11" s="704"/>
      <c r="AK11" s="704"/>
      <c r="AL11" s="646" t="s">
        <v>124</v>
      </c>
      <c r="AM11" s="647"/>
      <c r="AN11" s="647"/>
      <c r="AO11" s="705"/>
      <c r="AP11" s="638" t="s">
        <v>243</v>
      </c>
      <c r="AQ11" s="639"/>
      <c r="AR11" s="639"/>
      <c r="AS11" s="639"/>
      <c r="AT11" s="639"/>
      <c r="AU11" s="639"/>
      <c r="AV11" s="639"/>
      <c r="AW11" s="639"/>
      <c r="AX11" s="639"/>
      <c r="AY11" s="639"/>
      <c r="AZ11" s="639"/>
      <c r="BA11" s="639"/>
      <c r="BB11" s="639"/>
      <c r="BC11" s="639"/>
      <c r="BD11" s="639"/>
      <c r="BE11" s="639"/>
      <c r="BF11" s="640"/>
      <c r="BG11" s="641">
        <v>132033</v>
      </c>
      <c r="BH11" s="644"/>
      <c r="BI11" s="644"/>
      <c r="BJ11" s="644"/>
      <c r="BK11" s="644"/>
      <c r="BL11" s="644"/>
      <c r="BM11" s="644"/>
      <c r="BN11" s="645"/>
      <c r="BO11" s="703">
        <v>4.0999999999999996</v>
      </c>
      <c r="BP11" s="703"/>
      <c r="BQ11" s="703"/>
      <c r="BR11" s="703"/>
      <c r="BS11" s="649">
        <v>26111</v>
      </c>
      <c r="BT11" s="644"/>
      <c r="BU11" s="644"/>
      <c r="BV11" s="644"/>
      <c r="BW11" s="644"/>
      <c r="BX11" s="644"/>
      <c r="BY11" s="644"/>
      <c r="BZ11" s="644"/>
      <c r="CA11" s="644"/>
      <c r="CB11" s="684"/>
      <c r="CD11" s="685" t="s">
        <v>244</v>
      </c>
      <c r="CE11" s="682"/>
      <c r="CF11" s="682"/>
      <c r="CG11" s="682"/>
      <c r="CH11" s="682"/>
      <c r="CI11" s="682"/>
      <c r="CJ11" s="682"/>
      <c r="CK11" s="682"/>
      <c r="CL11" s="682"/>
      <c r="CM11" s="682"/>
      <c r="CN11" s="682"/>
      <c r="CO11" s="682"/>
      <c r="CP11" s="682"/>
      <c r="CQ11" s="683"/>
      <c r="CR11" s="641">
        <v>1407448</v>
      </c>
      <c r="CS11" s="644"/>
      <c r="CT11" s="644"/>
      <c r="CU11" s="644"/>
      <c r="CV11" s="644"/>
      <c r="CW11" s="644"/>
      <c r="CX11" s="644"/>
      <c r="CY11" s="645"/>
      <c r="CZ11" s="703">
        <v>6.6</v>
      </c>
      <c r="DA11" s="703"/>
      <c r="DB11" s="703"/>
      <c r="DC11" s="703"/>
      <c r="DD11" s="649">
        <v>179081</v>
      </c>
      <c r="DE11" s="644"/>
      <c r="DF11" s="644"/>
      <c r="DG11" s="644"/>
      <c r="DH11" s="644"/>
      <c r="DI11" s="644"/>
      <c r="DJ11" s="644"/>
      <c r="DK11" s="644"/>
      <c r="DL11" s="644"/>
      <c r="DM11" s="644"/>
      <c r="DN11" s="644"/>
      <c r="DO11" s="644"/>
      <c r="DP11" s="645"/>
      <c r="DQ11" s="649">
        <v>990347</v>
      </c>
      <c r="DR11" s="644"/>
      <c r="DS11" s="644"/>
      <c r="DT11" s="644"/>
      <c r="DU11" s="644"/>
      <c r="DV11" s="644"/>
      <c r="DW11" s="644"/>
      <c r="DX11" s="644"/>
      <c r="DY11" s="644"/>
      <c r="DZ11" s="644"/>
      <c r="EA11" s="644"/>
      <c r="EB11" s="644"/>
      <c r="EC11" s="684"/>
    </row>
    <row r="12" spans="2:143" ht="11.25" customHeight="1" x14ac:dyDescent="0.15">
      <c r="B12" s="638" t="s">
        <v>245</v>
      </c>
      <c r="C12" s="639"/>
      <c r="D12" s="639"/>
      <c r="E12" s="639"/>
      <c r="F12" s="639"/>
      <c r="G12" s="639"/>
      <c r="H12" s="639"/>
      <c r="I12" s="639"/>
      <c r="J12" s="639"/>
      <c r="K12" s="639"/>
      <c r="L12" s="639"/>
      <c r="M12" s="639"/>
      <c r="N12" s="639"/>
      <c r="O12" s="639"/>
      <c r="P12" s="639"/>
      <c r="Q12" s="640"/>
      <c r="R12" s="641">
        <v>498366</v>
      </c>
      <c r="S12" s="644"/>
      <c r="T12" s="644"/>
      <c r="U12" s="644"/>
      <c r="V12" s="644"/>
      <c r="W12" s="644"/>
      <c r="X12" s="644"/>
      <c r="Y12" s="645"/>
      <c r="Z12" s="703">
        <v>2.2000000000000002</v>
      </c>
      <c r="AA12" s="703"/>
      <c r="AB12" s="703"/>
      <c r="AC12" s="703"/>
      <c r="AD12" s="704">
        <v>498366</v>
      </c>
      <c r="AE12" s="704"/>
      <c r="AF12" s="704"/>
      <c r="AG12" s="704"/>
      <c r="AH12" s="704"/>
      <c r="AI12" s="704"/>
      <c r="AJ12" s="704"/>
      <c r="AK12" s="704"/>
      <c r="AL12" s="646">
        <v>3.8</v>
      </c>
      <c r="AM12" s="647"/>
      <c r="AN12" s="647"/>
      <c r="AO12" s="705"/>
      <c r="AP12" s="638" t="s">
        <v>246</v>
      </c>
      <c r="AQ12" s="639"/>
      <c r="AR12" s="639"/>
      <c r="AS12" s="639"/>
      <c r="AT12" s="639"/>
      <c r="AU12" s="639"/>
      <c r="AV12" s="639"/>
      <c r="AW12" s="639"/>
      <c r="AX12" s="639"/>
      <c r="AY12" s="639"/>
      <c r="AZ12" s="639"/>
      <c r="BA12" s="639"/>
      <c r="BB12" s="639"/>
      <c r="BC12" s="639"/>
      <c r="BD12" s="639"/>
      <c r="BE12" s="639"/>
      <c r="BF12" s="640"/>
      <c r="BG12" s="641">
        <v>1755226</v>
      </c>
      <c r="BH12" s="644"/>
      <c r="BI12" s="644"/>
      <c r="BJ12" s="644"/>
      <c r="BK12" s="644"/>
      <c r="BL12" s="644"/>
      <c r="BM12" s="644"/>
      <c r="BN12" s="645"/>
      <c r="BO12" s="703">
        <v>54.8</v>
      </c>
      <c r="BP12" s="703"/>
      <c r="BQ12" s="703"/>
      <c r="BR12" s="703"/>
      <c r="BS12" s="649" t="s">
        <v>124</v>
      </c>
      <c r="BT12" s="644"/>
      <c r="BU12" s="644"/>
      <c r="BV12" s="644"/>
      <c r="BW12" s="644"/>
      <c r="BX12" s="644"/>
      <c r="BY12" s="644"/>
      <c r="BZ12" s="644"/>
      <c r="CA12" s="644"/>
      <c r="CB12" s="684"/>
      <c r="CD12" s="685" t="s">
        <v>247</v>
      </c>
      <c r="CE12" s="682"/>
      <c r="CF12" s="682"/>
      <c r="CG12" s="682"/>
      <c r="CH12" s="682"/>
      <c r="CI12" s="682"/>
      <c r="CJ12" s="682"/>
      <c r="CK12" s="682"/>
      <c r="CL12" s="682"/>
      <c r="CM12" s="682"/>
      <c r="CN12" s="682"/>
      <c r="CO12" s="682"/>
      <c r="CP12" s="682"/>
      <c r="CQ12" s="683"/>
      <c r="CR12" s="641">
        <v>476283</v>
      </c>
      <c r="CS12" s="644"/>
      <c r="CT12" s="644"/>
      <c r="CU12" s="644"/>
      <c r="CV12" s="644"/>
      <c r="CW12" s="644"/>
      <c r="CX12" s="644"/>
      <c r="CY12" s="645"/>
      <c r="CZ12" s="703">
        <v>2.2000000000000002</v>
      </c>
      <c r="DA12" s="703"/>
      <c r="DB12" s="703"/>
      <c r="DC12" s="703"/>
      <c r="DD12" s="649">
        <v>25071</v>
      </c>
      <c r="DE12" s="644"/>
      <c r="DF12" s="644"/>
      <c r="DG12" s="644"/>
      <c r="DH12" s="644"/>
      <c r="DI12" s="644"/>
      <c r="DJ12" s="644"/>
      <c r="DK12" s="644"/>
      <c r="DL12" s="644"/>
      <c r="DM12" s="644"/>
      <c r="DN12" s="644"/>
      <c r="DO12" s="644"/>
      <c r="DP12" s="645"/>
      <c r="DQ12" s="649">
        <v>327209</v>
      </c>
      <c r="DR12" s="644"/>
      <c r="DS12" s="644"/>
      <c r="DT12" s="644"/>
      <c r="DU12" s="644"/>
      <c r="DV12" s="644"/>
      <c r="DW12" s="644"/>
      <c r="DX12" s="644"/>
      <c r="DY12" s="644"/>
      <c r="DZ12" s="644"/>
      <c r="EA12" s="644"/>
      <c r="EB12" s="644"/>
      <c r="EC12" s="684"/>
    </row>
    <row r="13" spans="2:143" ht="11.25" customHeight="1" x14ac:dyDescent="0.15">
      <c r="B13" s="638" t="s">
        <v>248</v>
      </c>
      <c r="C13" s="639"/>
      <c r="D13" s="639"/>
      <c r="E13" s="639"/>
      <c r="F13" s="639"/>
      <c r="G13" s="639"/>
      <c r="H13" s="639"/>
      <c r="I13" s="639"/>
      <c r="J13" s="639"/>
      <c r="K13" s="639"/>
      <c r="L13" s="639"/>
      <c r="M13" s="639"/>
      <c r="N13" s="639"/>
      <c r="O13" s="639"/>
      <c r="P13" s="639"/>
      <c r="Q13" s="640"/>
      <c r="R13" s="641">
        <v>43732</v>
      </c>
      <c r="S13" s="644"/>
      <c r="T13" s="644"/>
      <c r="U13" s="644"/>
      <c r="V13" s="644"/>
      <c r="W13" s="644"/>
      <c r="X13" s="644"/>
      <c r="Y13" s="645"/>
      <c r="Z13" s="703">
        <v>0.2</v>
      </c>
      <c r="AA13" s="703"/>
      <c r="AB13" s="703"/>
      <c r="AC13" s="703"/>
      <c r="AD13" s="704">
        <v>43732</v>
      </c>
      <c r="AE13" s="704"/>
      <c r="AF13" s="704"/>
      <c r="AG13" s="704"/>
      <c r="AH13" s="704"/>
      <c r="AI13" s="704"/>
      <c r="AJ13" s="704"/>
      <c r="AK13" s="704"/>
      <c r="AL13" s="646">
        <v>0.3</v>
      </c>
      <c r="AM13" s="647"/>
      <c r="AN13" s="647"/>
      <c r="AO13" s="705"/>
      <c r="AP13" s="638" t="s">
        <v>249</v>
      </c>
      <c r="AQ13" s="639"/>
      <c r="AR13" s="639"/>
      <c r="AS13" s="639"/>
      <c r="AT13" s="639"/>
      <c r="AU13" s="639"/>
      <c r="AV13" s="639"/>
      <c r="AW13" s="639"/>
      <c r="AX13" s="639"/>
      <c r="AY13" s="639"/>
      <c r="AZ13" s="639"/>
      <c r="BA13" s="639"/>
      <c r="BB13" s="639"/>
      <c r="BC13" s="639"/>
      <c r="BD13" s="639"/>
      <c r="BE13" s="639"/>
      <c r="BF13" s="640"/>
      <c r="BG13" s="641">
        <v>1749314</v>
      </c>
      <c r="BH13" s="644"/>
      <c r="BI13" s="644"/>
      <c r="BJ13" s="644"/>
      <c r="BK13" s="644"/>
      <c r="BL13" s="644"/>
      <c r="BM13" s="644"/>
      <c r="BN13" s="645"/>
      <c r="BO13" s="703">
        <v>54.6</v>
      </c>
      <c r="BP13" s="703"/>
      <c r="BQ13" s="703"/>
      <c r="BR13" s="703"/>
      <c r="BS13" s="649" t="s">
        <v>124</v>
      </c>
      <c r="BT13" s="644"/>
      <c r="BU13" s="644"/>
      <c r="BV13" s="644"/>
      <c r="BW13" s="644"/>
      <c r="BX13" s="644"/>
      <c r="BY13" s="644"/>
      <c r="BZ13" s="644"/>
      <c r="CA13" s="644"/>
      <c r="CB13" s="684"/>
      <c r="CD13" s="685" t="s">
        <v>250</v>
      </c>
      <c r="CE13" s="682"/>
      <c r="CF13" s="682"/>
      <c r="CG13" s="682"/>
      <c r="CH13" s="682"/>
      <c r="CI13" s="682"/>
      <c r="CJ13" s="682"/>
      <c r="CK13" s="682"/>
      <c r="CL13" s="682"/>
      <c r="CM13" s="682"/>
      <c r="CN13" s="682"/>
      <c r="CO13" s="682"/>
      <c r="CP13" s="682"/>
      <c r="CQ13" s="683"/>
      <c r="CR13" s="641">
        <v>3140780</v>
      </c>
      <c r="CS13" s="644"/>
      <c r="CT13" s="644"/>
      <c r="CU13" s="644"/>
      <c r="CV13" s="644"/>
      <c r="CW13" s="644"/>
      <c r="CX13" s="644"/>
      <c r="CY13" s="645"/>
      <c r="CZ13" s="703">
        <v>14.6</v>
      </c>
      <c r="DA13" s="703"/>
      <c r="DB13" s="703"/>
      <c r="DC13" s="703"/>
      <c r="DD13" s="649">
        <v>932893</v>
      </c>
      <c r="DE13" s="644"/>
      <c r="DF13" s="644"/>
      <c r="DG13" s="644"/>
      <c r="DH13" s="644"/>
      <c r="DI13" s="644"/>
      <c r="DJ13" s="644"/>
      <c r="DK13" s="644"/>
      <c r="DL13" s="644"/>
      <c r="DM13" s="644"/>
      <c r="DN13" s="644"/>
      <c r="DO13" s="644"/>
      <c r="DP13" s="645"/>
      <c r="DQ13" s="649">
        <v>2278495</v>
      </c>
      <c r="DR13" s="644"/>
      <c r="DS13" s="644"/>
      <c r="DT13" s="644"/>
      <c r="DU13" s="644"/>
      <c r="DV13" s="644"/>
      <c r="DW13" s="644"/>
      <c r="DX13" s="644"/>
      <c r="DY13" s="644"/>
      <c r="DZ13" s="644"/>
      <c r="EA13" s="644"/>
      <c r="EB13" s="644"/>
      <c r="EC13" s="684"/>
    </row>
    <row r="14" spans="2:143" ht="11.25" customHeight="1" x14ac:dyDescent="0.15">
      <c r="B14" s="638" t="s">
        <v>251</v>
      </c>
      <c r="C14" s="639"/>
      <c r="D14" s="639"/>
      <c r="E14" s="639"/>
      <c r="F14" s="639"/>
      <c r="G14" s="639"/>
      <c r="H14" s="639"/>
      <c r="I14" s="639"/>
      <c r="J14" s="639"/>
      <c r="K14" s="639"/>
      <c r="L14" s="639"/>
      <c r="M14" s="639"/>
      <c r="N14" s="639"/>
      <c r="O14" s="639"/>
      <c r="P14" s="639"/>
      <c r="Q14" s="640"/>
      <c r="R14" s="641" t="s">
        <v>124</v>
      </c>
      <c r="S14" s="644"/>
      <c r="T14" s="644"/>
      <c r="U14" s="644"/>
      <c r="V14" s="644"/>
      <c r="W14" s="644"/>
      <c r="X14" s="644"/>
      <c r="Y14" s="645"/>
      <c r="Z14" s="703" t="s">
        <v>124</v>
      </c>
      <c r="AA14" s="703"/>
      <c r="AB14" s="703"/>
      <c r="AC14" s="703"/>
      <c r="AD14" s="704" t="s">
        <v>124</v>
      </c>
      <c r="AE14" s="704"/>
      <c r="AF14" s="704"/>
      <c r="AG14" s="704"/>
      <c r="AH14" s="704"/>
      <c r="AI14" s="704"/>
      <c r="AJ14" s="704"/>
      <c r="AK14" s="704"/>
      <c r="AL14" s="646" t="s">
        <v>124</v>
      </c>
      <c r="AM14" s="647"/>
      <c r="AN14" s="647"/>
      <c r="AO14" s="705"/>
      <c r="AP14" s="638" t="s">
        <v>252</v>
      </c>
      <c r="AQ14" s="639"/>
      <c r="AR14" s="639"/>
      <c r="AS14" s="639"/>
      <c r="AT14" s="639"/>
      <c r="AU14" s="639"/>
      <c r="AV14" s="639"/>
      <c r="AW14" s="639"/>
      <c r="AX14" s="639"/>
      <c r="AY14" s="639"/>
      <c r="AZ14" s="639"/>
      <c r="BA14" s="639"/>
      <c r="BB14" s="639"/>
      <c r="BC14" s="639"/>
      <c r="BD14" s="639"/>
      <c r="BE14" s="639"/>
      <c r="BF14" s="640"/>
      <c r="BG14" s="641">
        <v>114226</v>
      </c>
      <c r="BH14" s="644"/>
      <c r="BI14" s="644"/>
      <c r="BJ14" s="644"/>
      <c r="BK14" s="644"/>
      <c r="BL14" s="644"/>
      <c r="BM14" s="644"/>
      <c r="BN14" s="645"/>
      <c r="BO14" s="703">
        <v>3.6</v>
      </c>
      <c r="BP14" s="703"/>
      <c r="BQ14" s="703"/>
      <c r="BR14" s="703"/>
      <c r="BS14" s="649" t="s">
        <v>124</v>
      </c>
      <c r="BT14" s="644"/>
      <c r="BU14" s="644"/>
      <c r="BV14" s="644"/>
      <c r="BW14" s="644"/>
      <c r="BX14" s="644"/>
      <c r="BY14" s="644"/>
      <c r="BZ14" s="644"/>
      <c r="CA14" s="644"/>
      <c r="CB14" s="684"/>
      <c r="CD14" s="685" t="s">
        <v>253</v>
      </c>
      <c r="CE14" s="682"/>
      <c r="CF14" s="682"/>
      <c r="CG14" s="682"/>
      <c r="CH14" s="682"/>
      <c r="CI14" s="682"/>
      <c r="CJ14" s="682"/>
      <c r="CK14" s="682"/>
      <c r="CL14" s="682"/>
      <c r="CM14" s="682"/>
      <c r="CN14" s="682"/>
      <c r="CO14" s="682"/>
      <c r="CP14" s="682"/>
      <c r="CQ14" s="683"/>
      <c r="CR14" s="641">
        <v>722368</v>
      </c>
      <c r="CS14" s="644"/>
      <c r="CT14" s="644"/>
      <c r="CU14" s="644"/>
      <c r="CV14" s="644"/>
      <c r="CW14" s="644"/>
      <c r="CX14" s="644"/>
      <c r="CY14" s="645"/>
      <c r="CZ14" s="703">
        <v>3.4</v>
      </c>
      <c r="DA14" s="703"/>
      <c r="DB14" s="703"/>
      <c r="DC14" s="703"/>
      <c r="DD14" s="649">
        <v>34657</v>
      </c>
      <c r="DE14" s="644"/>
      <c r="DF14" s="644"/>
      <c r="DG14" s="644"/>
      <c r="DH14" s="644"/>
      <c r="DI14" s="644"/>
      <c r="DJ14" s="644"/>
      <c r="DK14" s="644"/>
      <c r="DL14" s="644"/>
      <c r="DM14" s="644"/>
      <c r="DN14" s="644"/>
      <c r="DO14" s="644"/>
      <c r="DP14" s="645"/>
      <c r="DQ14" s="649">
        <v>640946</v>
      </c>
      <c r="DR14" s="644"/>
      <c r="DS14" s="644"/>
      <c r="DT14" s="644"/>
      <c r="DU14" s="644"/>
      <c r="DV14" s="644"/>
      <c r="DW14" s="644"/>
      <c r="DX14" s="644"/>
      <c r="DY14" s="644"/>
      <c r="DZ14" s="644"/>
      <c r="EA14" s="644"/>
      <c r="EB14" s="644"/>
      <c r="EC14" s="684"/>
    </row>
    <row r="15" spans="2:143" ht="11.25" customHeight="1" x14ac:dyDescent="0.15">
      <c r="B15" s="638" t="s">
        <v>254</v>
      </c>
      <c r="C15" s="639"/>
      <c r="D15" s="639"/>
      <c r="E15" s="639"/>
      <c r="F15" s="639"/>
      <c r="G15" s="639"/>
      <c r="H15" s="639"/>
      <c r="I15" s="639"/>
      <c r="J15" s="639"/>
      <c r="K15" s="639"/>
      <c r="L15" s="639"/>
      <c r="M15" s="639"/>
      <c r="N15" s="639"/>
      <c r="O15" s="639"/>
      <c r="P15" s="639"/>
      <c r="Q15" s="640"/>
      <c r="R15" s="641">
        <v>59132</v>
      </c>
      <c r="S15" s="644"/>
      <c r="T15" s="644"/>
      <c r="U15" s="644"/>
      <c r="V15" s="644"/>
      <c r="W15" s="644"/>
      <c r="X15" s="644"/>
      <c r="Y15" s="645"/>
      <c r="Z15" s="703">
        <v>0.3</v>
      </c>
      <c r="AA15" s="703"/>
      <c r="AB15" s="703"/>
      <c r="AC15" s="703"/>
      <c r="AD15" s="704">
        <v>59132</v>
      </c>
      <c r="AE15" s="704"/>
      <c r="AF15" s="704"/>
      <c r="AG15" s="704"/>
      <c r="AH15" s="704"/>
      <c r="AI15" s="704"/>
      <c r="AJ15" s="704"/>
      <c r="AK15" s="704"/>
      <c r="AL15" s="646">
        <v>0.4</v>
      </c>
      <c r="AM15" s="647"/>
      <c r="AN15" s="647"/>
      <c r="AO15" s="705"/>
      <c r="AP15" s="638" t="s">
        <v>255</v>
      </c>
      <c r="AQ15" s="639"/>
      <c r="AR15" s="639"/>
      <c r="AS15" s="639"/>
      <c r="AT15" s="639"/>
      <c r="AU15" s="639"/>
      <c r="AV15" s="639"/>
      <c r="AW15" s="639"/>
      <c r="AX15" s="639"/>
      <c r="AY15" s="639"/>
      <c r="AZ15" s="639"/>
      <c r="BA15" s="639"/>
      <c r="BB15" s="639"/>
      <c r="BC15" s="639"/>
      <c r="BD15" s="639"/>
      <c r="BE15" s="639"/>
      <c r="BF15" s="640"/>
      <c r="BG15" s="641">
        <v>191365</v>
      </c>
      <c r="BH15" s="644"/>
      <c r="BI15" s="644"/>
      <c r="BJ15" s="644"/>
      <c r="BK15" s="644"/>
      <c r="BL15" s="644"/>
      <c r="BM15" s="644"/>
      <c r="BN15" s="645"/>
      <c r="BO15" s="703">
        <v>6</v>
      </c>
      <c r="BP15" s="703"/>
      <c r="BQ15" s="703"/>
      <c r="BR15" s="703"/>
      <c r="BS15" s="649" t="s">
        <v>234</v>
      </c>
      <c r="BT15" s="644"/>
      <c r="BU15" s="644"/>
      <c r="BV15" s="644"/>
      <c r="BW15" s="644"/>
      <c r="BX15" s="644"/>
      <c r="BY15" s="644"/>
      <c r="BZ15" s="644"/>
      <c r="CA15" s="644"/>
      <c r="CB15" s="684"/>
      <c r="CD15" s="685" t="s">
        <v>256</v>
      </c>
      <c r="CE15" s="682"/>
      <c r="CF15" s="682"/>
      <c r="CG15" s="682"/>
      <c r="CH15" s="682"/>
      <c r="CI15" s="682"/>
      <c r="CJ15" s="682"/>
      <c r="CK15" s="682"/>
      <c r="CL15" s="682"/>
      <c r="CM15" s="682"/>
      <c r="CN15" s="682"/>
      <c r="CO15" s="682"/>
      <c r="CP15" s="682"/>
      <c r="CQ15" s="683"/>
      <c r="CR15" s="641">
        <v>1688756</v>
      </c>
      <c r="CS15" s="644"/>
      <c r="CT15" s="644"/>
      <c r="CU15" s="644"/>
      <c r="CV15" s="644"/>
      <c r="CW15" s="644"/>
      <c r="CX15" s="644"/>
      <c r="CY15" s="645"/>
      <c r="CZ15" s="703">
        <v>7.9</v>
      </c>
      <c r="DA15" s="703"/>
      <c r="DB15" s="703"/>
      <c r="DC15" s="703"/>
      <c r="DD15" s="649">
        <v>410075</v>
      </c>
      <c r="DE15" s="644"/>
      <c r="DF15" s="644"/>
      <c r="DG15" s="644"/>
      <c r="DH15" s="644"/>
      <c r="DI15" s="644"/>
      <c r="DJ15" s="644"/>
      <c r="DK15" s="644"/>
      <c r="DL15" s="644"/>
      <c r="DM15" s="644"/>
      <c r="DN15" s="644"/>
      <c r="DO15" s="644"/>
      <c r="DP15" s="645"/>
      <c r="DQ15" s="649">
        <v>1238075</v>
      </c>
      <c r="DR15" s="644"/>
      <c r="DS15" s="644"/>
      <c r="DT15" s="644"/>
      <c r="DU15" s="644"/>
      <c r="DV15" s="644"/>
      <c r="DW15" s="644"/>
      <c r="DX15" s="644"/>
      <c r="DY15" s="644"/>
      <c r="DZ15" s="644"/>
      <c r="EA15" s="644"/>
      <c r="EB15" s="644"/>
      <c r="EC15" s="684"/>
    </row>
    <row r="16" spans="2:143" ht="11.25" customHeight="1" x14ac:dyDescent="0.15">
      <c r="B16" s="638" t="s">
        <v>257</v>
      </c>
      <c r="C16" s="639"/>
      <c r="D16" s="639"/>
      <c r="E16" s="639"/>
      <c r="F16" s="639"/>
      <c r="G16" s="639"/>
      <c r="H16" s="639"/>
      <c r="I16" s="639"/>
      <c r="J16" s="639"/>
      <c r="K16" s="639"/>
      <c r="L16" s="639"/>
      <c r="M16" s="639"/>
      <c r="N16" s="639"/>
      <c r="O16" s="639"/>
      <c r="P16" s="639"/>
      <c r="Q16" s="640"/>
      <c r="R16" s="641" t="s">
        <v>234</v>
      </c>
      <c r="S16" s="644"/>
      <c r="T16" s="644"/>
      <c r="U16" s="644"/>
      <c r="V16" s="644"/>
      <c r="W16" s="644"/>
      <c r="X16" s="644"/>
      <c r="Y16" s="645"/>
      <c r="Z16" s="703" t="s">
        <v>124</v>
      </c>
      <c r="AA16" s="703"/>
      <c r="AB16" s="703"/>
      <c r="AC16" s="703"/>
      <c r="AD16" s="704" t="s">
        <v>124</v>
      </c>
      <c r="AE16" s="704"/>
      <c r="AF16" s="704"/>
      <c r="AG16" s="704"/>
      <c r="AH16" s="704"/>
      <c r="AI16" s="704"/>
      <c r="AJ16" s="704"/>
      <c r="AK16" s="704"/>
      <c r="AL16" s="646" t="s">
        <v>124</v>
      </c>
      <c r="AM16" s="647"/>
      <c r="AN16" s="647"/>
      <c r="AO16" s="705"/>
      <c r="AP16" s="638" t="s">
        <v>258</v>
      </c>
      <c r="AQ16" s="639"/>
      <c r="AR16" s="639"/>
      <c r="AS16" s="639"/>
      <c r="AT16" s="639"/>
      <c r="AU16" s="639"/>
      <c r="AV16" s="639"/>
      <c r="AW16" s="639"/>
      <c r="AX16" s="639"/>
      <c r="AY16" s="639"/>
      <c r="AZ16" s="639"/>
      <c r="BA16" s="639"/>
      <c r="BB16" s="639"/>
      <c r="BC16" s="639"/>
      <c r="BD16" s="639"/>
      <c r="BE16" s="639"/>
      <c r="BF16" s="640"/>
      <c r="BG16" s="641" t="s">
        <v>124</v>
      </c>
      <c r="BH16" s="644"/>
      <c r="BI16" s="644"/>
      <c r="BJ16" s="644"/>
      <c r="BK16" s="644"/>
      <c r="BL16" s="644"/>
      <c r="BM16" s="644"/>
      <c r="BN16" s="645"/>
      <c r="BO16" s="703" t="s">
        <v>234</v>
      </c>
      <c r="BP16" s="703"/>
      <c r="BQ16" s="703"/>
      <c r="BR16" s="703"/>
      <c r="BS16" s="649" t="s">
        <v>124</v>
      </c>
      <c r="BT16" s="644"/>
      <c r="BU16" s="644"/>
      <c r="BV16" s="644"/>
      <c r="BW16" s="644"/>
      <c r="BX16" s="644"/>
      <c r="BY16" s="644"/>
      <c r="BZ16" s="644"/>
      <c r="CA16" s="644"/>
      <c r="CB16" s="684"/>
      <c r="CD16" s="685" t="s">
        <v>259</v>
      </c>
      <c r="CE16" s="682"/>
      <c r="CF16" s="682"/>
      <c r="CG16" s="682"/>
      <c r="CH16" s="682"/>
      <c r="CI16" s="682"/>
      <c r="CJ16" s="682"/>
      <c r="CK16" s="682"/>
      <c r="CL16" s="682"/>
      <c r="CM16" s="682"/>
      <c r="CN16" s="682"/>
      <c r="CO16" s="682"/>
      <c r="CP16" s="682"/>
      <c r="CQ16" s="683"/>
      <c r="CR16" s="641">
        <v>40485</v>
      </c>
      <c r="CS16" s="644"/>
      <c r="CT16" s="644"/>
      <c r="CU16" s="644"/>
      <c r="CV16" s="644"/>
      <c r="CW16" s="644"/>
      <c r="CX16" s="644"/>
      <c r="CY16" s="645"/>
      <c r="CZ16" s="703">
        <v>0.2</v>
      </c>
      <c r="DA16" s="703"/>
      <c r="DB16" s="703"/>
      <c r="DC16" s="703"/>
      <c r="DD16" s="649" t="s">
        <v>234</v>
      </c>
      <c r="DE16" s="644"/>
      <c r="DF16" s="644"/>
      <c r="DG16" s="644"/>
      <c r="DH16" s="644"/>
      <c r="DI16" s="644"/>
      <c r="DJ16" s="644"/>
      <c r="DK16" s="644"/>
      <c r="DL16" s="644"/>
      <c r="DM16" s="644"/>
      <c r="DN16" s="644"/>
      <c r="DO16" s="644"/>
      <c r="DP16" s="645"/>
      <c r="DQ16" s="649">
        <v>23743</v>
      </c>
      <c r="DR16" s="644"/>
      <c r="DS16" s="644"/>
      <c r="DT16" s="644"/>
      <c r="DU16" s="644"/>
      <c r="DV16" s="644"/>
      <c r="DW16" s="644"/>
      <c r="DX16" s="644"/>
      <c r="DY16" s="644"/>
      <c r="DZ16" s="644"/>
      <c r="EA16" s="644"/>
      <c r="EB16" s="644"/>
      <c r="EC16" s="684"/>
    </row>
    <row r="17" spans="2:133" ht="11.25" customHeight="1" x14ac:dyDescent="0.15">
      <c r="B17" s="638" t="s">
        <v>260</v>
      </c>
      <c r="C17" s="639"/>
      <c r="D17" s="639"/>
      <c r="E17" s="639"/>
      <c r="F17" s="639"/>
      <c r="G17" s="639"/>
      <c r="H17" s="639"/>
      <c r="I17" s="639"/>
      <c r="J17" s="639"/>
      <c r="K17" s="639"/>
      <c r="L17" s="639"/>
      <c r="M17" s="639"/>
      <c r="N17" s="639"/>
      <c r="O17" s="639"/>
      <c r="P17" s="639"/>
      <c r="Q17" s="640"/>
      <c r="R17" s="641">
        <v>8783</v>
      </c>
      <c r="S17" s="644"/>
      <c r="T17" s="644"/>
      <c r="U17" s="644"/>
      <c r="V17" s="644"/>
      <c r="W17" s="644"/>
      <c r="X17" s="644"/>
      <c r="Y17" s="645"/>
      <c r="Z17" s="703">
        <v>0</v>
      </c>
      <c r="AA17" s="703"/>
      <c r="AB17" s="703"/>
      <c r="AC17" s="703"/>
      <c r="AD17" s="704">
        <v>8783</v>
      </c>
      <c r="AE17" s="704"/>
      <c r="AF17" s="704"/>
      <c r="AG17" s="704"/>
      <c r="AH17" s="704"/>
      <c r="AI17" s="704"/>
      <c r="AJ17" s="704"/>
      <c r="AK17" s="704"/>
      <c r="AL17" s="646">
        <v>0.1</v>
      </c>
      <c r="AM17" s="647"/>
      <c r="AN17" s="647"/>
      <c r="AO17" s="705"/>
      <c r="AP17" s="638" t="s">
        <v>261</v>
      </c>
      <c r="AQ17" s="639"/>
      <c r="AR17" s="639"/>
      <c r="AS17" s="639"/>
      <c r="AT17" s="639"/>
      <c r="AU17" s="639"/>
      <c r="AV17" s="639"/>
      <c r="AW17" s="639"/>
      <c r="AX17" s="639"/>
      <c r="AY17" s="639"/>
      <c r="AZ17" s="639"/>
      <c r="BA17" s="639"/>
      <c r="BB17" s="639"/>
      <c r="BC17" s="639"/>
      <c r="BD17" s="639"/>
      <c r="BE17" s="639"/>
      <c r="BF17" s="640"/>
      <c r="BG17" s="641" t="s">
        <v>124</v>
      </c>
      <c r="BH17" s="644"/>
      <c r="BI17" s="644"/>
      <c r="BJ17" s="644"/>
      <c r="BK17" s="644"/>
      <c r="BL17" s="644"/>
      <c r="BM17" s="644"/>
      <c r="BN17" s="645"/>
      <c r="BO17" s="703" t="s">
        <v>124</v>
      </c>
      <c r="BP17" s="703"/>
      <c r="BQ17" s="703"/>
      <c r="BR17" s="703"/>
      <c r="BS17" s="649" t="s">
        <v>124</v>
      </c>
      <c r="BT17" s="644"/>
      <c r="BU17" s="644"/>
      <c r="BV17" s="644"/>
      <c r="BW17" s="644"/>
      <c r="BX17" s="644"/>
      <c r="BY17" s="644"/>
      <c r="BZ17" s="644"/>
      <c r="CA17" s="644"/>
      <c r="CB17" s="684"/>
      <c r="CD17" s="685" t="s">
        <v>262</v>
      </c>
      <c r="CE17" s="682"/>
      <c r="CF17" s="682"/>
      <c r="CG17" s="682"/>
      <c r="CH17" s="682"/>
      <c r="CI17" s="682"/>
      <c r="CJ17" s="682"/>
      <c r="CK17" s="682"/>
      <c r="CL17" s="682"/>
      <c r="CM17" s="682"/>
      <c r="CN17" s="682"/>
      <c r="CO17" s="682"/>
      <c r="CP17" s="682"/>
      <c r="CQ17" s="683"/>
      <c r="CR17" s="641">
        <v>3447000</v>
      </c>
      <c r="CS17" s="644"/>
      <c r="CT17" s="644"/>
      <c r="CU17" s="644"/>
      <c r="CV17" s="644"/>
      <c r="CW17" s="644"/>
      <c r="CX17" s="644"/>
      <c r="CY17" s="645"/>
      <c r="CZ17" s="703">
        <v>16.100000000000001</v>
      </c>
      <c r="DA17" s="703"/>
      <c r="DB17" s="703"/>
      <c r="DC17" s="703"/>
      <c r="DD17" s="649" t="s">
        <v>173</v>
      </c>
      <c r="DE17" s="644"/>
      <c r="DF17" s="644"/>
      <c r="DG17" s="644"/>
      <c r="DH17" s="644"/>
      <c r="DI17" s="644"/>
      <c r="DJ17" s="644"/>
      <c r="DK17" s="644"/>
      <c r="DL17" s="644"/>
      <c r="DM17" s="644"/>
      <c r="DN17" s="644"/>
      <c r="DO17" s="644"/>
      <c r="DP17" s="645"/>
      <c r="DQ17" s="649">
        <v>3379132</v>
      </c>
      <c r="DR17" s="644"/>
      <c r="DS17" s="644"/>
      <c r="DT17" s="644"/>
      <c r="DU17" s="644"/>
      <c r="DV17" s="644"/>
      <c r="DW17" s="644"/>
      <c r="DX17" s="644"/>
      <c r="DY17" s="644"/>
      <c r="DZ17" s="644"/>
      <c r="EA17" s="644"/>
      <c r="EB17" s="644"/>
      <c r="EC17" s="684"/>
    </row>
    <row r="18" spans="2:133" ht="11.25" customHeight="1" x14ac:dyDescent="0.15">
      <c r="B18" s="638" t="s">
        <v>263</v>
      </c>
      <c r="C18" s="639"/>
      <c r="D18" s="639"/>
      <c r="E18" s="639"/>
      <c r="F18" s="639"/>
      <c r="G18" s="639"/>
      <c r="H18" s="639"/>
      <c r="I18" s="639"/>
      <c r="J18" s="639"/>
      <c r="K18" s="639"/>
      <c r="L18" s="639"/>
      <c r="M18" s="639"/>
      <c r="N18" s="639"/>
      <c r="O18" s="639"/>
      <c r="P18" s="639"/>
      <c r="Q18" s="640"/>
      <c r="R18" s="641">
        <v>10058911</v>
      </c>
      <c r="S18" s="644"/>
      <c r="T18" s="644"/>
      <c r="U18" s="644"/>
      <c r="V18" s="644"/>
      <c r="W18" s="644"/>
      <c r="X18" s="644"/>
      <c r="Y18" s="645"/>
      <c r="Z18" s="703">
        <v>44.9</v>
      </c>
      <c r="AA18" s="703"/>
      <c r="AB18" s="703"/>
      <c r="AC18" s="703"/>
      <c r="AD18" s="704">
        <v>9143919</v>
      </c>
      <c r="AE18" s="704"/>
      <c r="AF18" s="704"/>
      <c r="AG18" s="704"/>
      <c r="AH18" s="704"/>
      <c r="AI18" s="704"/>
      <c r="AJ18" s="704"/>
      <c r="AK18" s="704"/>
      <c r="AL18" s="646">
        <v>69.099999999999994</v>
      </c>
      <c r="AM18" s="647"/>
      <c r="AN18" s="647"/>
      <c r="AO18" s="705"/>
      <c r="AP18" s="638" t="s">
        <v>264</v>
      </c>
      <c r="AQ18" s="639"/>
      <c r="AR18" s="639"/>
      <c r="AS18" s="639"/>
      <c r="AT18" s="639"/>
      <c r="AU18" s="639"/>
      <c r="AV18" s="639"/>
      <c r="AW18" s="639"/>
      <c r="AX18" s="639"/>
      <c r="AY18" s="639"/>
      <c r="AZ18" s="639"/>
      <c r="BA18" s="639"/>
      <c r="BB18" s="639"/>
      <c r="BC18" s="639"/>
      <c r="BD18" s="639"/>
      <c r="BE18" s="639"/>
      <c r="BF18" s="640"/>
      <c r="BG18" s="641" t="s">
        <v>124</v>
      </c>
      <c r="BH18" s="644"/>
      <c r="BI18" s="644"/>
      <c r="BJ18" s="644"/>
      <c r="BK18" s="644"/>
      <c r="BL18" s="644"/>
      <c r="BM18" s="644"/>
      <c r="BN18" s="645"/>
      <c r="BO18" s="703" t="s">
        <v>124</v>
      </c>
      <c r="BP18" s="703"/>
      <c r="BQ18" s="703"/>
      <c r="BR18" s="703"/>
      <c r="BS18" s="649" t="s">
        <v>124</v>
      </c>
      <c r="BT18" s="644"/>
      <c r="BU18" s="644"/>
      <c r="BV18" s="644"/>
      <c r="BW18" s="644"/>
      <c r="BX18" s="644"/>
      <c r="BY18" s="644"/>
      <c r="BZ18" s="644"/>
      <c r="CA18" s="644"/>
      <c r="CB18" s="684"/>
      <c r="CD18" s="685" t="s">
        <v>265</v>
      </c>
      <c r="CE18" s="682"/>
      <c r="CF18" s="682"/>
      <c r="CG18" s="682"/>
      <c r="CH18" s="682"/>
      <c r="CI18" s="682"/>
      <c r="CJ18" s="682"/>
      <c r="CK18" s="682"/>
      <c r="CL18" s="682"/>
      <c r="CM18" s="682"/>
      <c r="CN18" s="682"/>
      <c r="CO18" s="682"/>
      <c r="CP18" s="682"/>
      <c r="CQ18" s="683"/>
      <c r="CR18" s="641" t="s">
        <v>234</v>
      </c>
      <c r="CS18" s="644"/>
      <c r="CT18" s="644"/>
      <c r="CU18" s="644"/>
      <c r="CV18" s="644"/>
      <c r="CW18" s="644"/>
      <c r="CX18" s="644"/>
      <c r="CY18" s="645"/>
      <c r="CZ18" s="703" t="s">
        <v>124</v>
      </c>
      <c r="DA18" s="703"/>
      <c r="DB18" s="703"/>
      <c r="DC18" s="703"/>
      <c r="DD18" s="649" t="s">
        <v>124</v>
      </c>
      <c r="DE18" s="644"/>
      <c r="DF18" s="644"/>
      <c r="DG18" s="644"/>
      <c r="DH18" s="644"/>
      <c r="DI18" s="644"/>
      <c r="DJ18" s="644"/>
      <c r="DK18" s="644"/>
      <c r="DL18" s="644"/>
      <c r="DM18" s="644"/>
      <c r="DN18" s="644"/>
      <c r="DO18" s="644"/>
      <c r="DP18" s="645"/>
      <c r="DQ18" s="649" t="s">
        <v>234</v>
      </c>
      <c r="DR18" s="644"/>
      <c r="DS18" s="644"/>
      <c r="DT18" s="644"/>
      <c r="DU18" s="644"/>
      <c r="DV18" s="644"/>
      <c r="DW18" s="644"/>
      <c r="DX18" s="644"/>
      <c r="DY18" s="644"/>
      <c r="DZ18" s="644"/>
      <c r="EA18" s="644"/>
      <c r="EB18" s="644"/>
      <c r="EC18" s="684"/>
    </row>
    <row r="19" spans="2:133" ht="11.25" customHeight="1" x14ac:dyDescent="0.15">
      <c r="B19" s="638" t="s">
        <v>266</v>
      </c>
      <c r="C19" s="639"/>
      <c r="D19" s="639"/>
      <c r="E19" s="639"/>
      <c r="F19" s="639"/>
      <c r="G19" s="639"/>
      <c r="H19" s="639"/>
      <c r="I19" s="639"/>
      <c r="J19" s="639"/>
      <c r="K19" s="639"/>
      <c r="L19" s="639"/>
      <c r="M19" s="639"/>
      <c r="N19" s="639"/>
      <c r="O19" s="639"/>
      <c r="P19" s="639"/>
      <c r="Q19" s="640"/>
      <c r="R19" s="641">
        <v>9143919</v>
      </c>
      <c r="S19" s="644"/>
      <c r="T19" s="644"/>
      <c r="U19" s="644"/>
      <c r="V19" s="644"/>
      <c r="W19" s="644"/>
      <c r="X19" s="644"/>
      <c r="Y19" s="645"/>
      <c r="Z19" s="703">
        <v>40.799999999999997</v>
      </c>
      <c r="AA19" s="703"/>
      <c r="AB19" s="703"/>
      <c r="AC19" s="703"/>
      <c r="AD19" s="704">
        <v>9143919</v>
      </c>
      <c r="AE19" s="704"/>
      <c r="AF19" s="704"/>
      <c r="AG19" s="704"/>
      <c r="AH19" s="704"/>
      <c r="AI19" s="704"/>
      <c r="AJ19" s="704"/>
      <c r="AK19" s="704"/>
      <c r="AL19" s="646">
        <v>69.099999999999994</v>
      </c>
      <c r="AM19" s="647"/>
      <c r="AN19" s="647"/>
      <c r="AO19" s="705"/>
      <c r="AP19" s="638" t="s">
        <v>267</v>
      </c>
      <c r="AQ19" s="639"/>
      <c r="AR19" s="639"/>
      <c r="AS19" s="639"/>
      <c r="AT19" s="639"/>
      <c r="AU19" s="639"/>
      <c r="AV19" s="639"/>
      <c r="AW19" s="639"/>
      <c r="AX19" s="639"/>
      <c r="AY19" s="639"/>
      <c r="AZ19" s="639"/>
      <c r="BA19" s="639"/>
      <c r="BB19" s="639"/>
      <c r="BC19" s="639"/>
      <c r="BD19" s="639"/>
      <c r="BE19" s="639"/>
      <c r="BF19" s="640"/>
      <c r="BG19" s="641">
        <v>42377</v>
      </c>
      <c r="BH19" s="644"/>
      <c r="BI19" s="644"/>
      <c r="BJ19" s="644"/>
      <c r="BK19" s="644"/>
      <c r="BL19" s="644"/>
      <c r="BM19" s="644"/>
      <c r="BN19" s="645"/>
      <c r="BO19" s="703">
        <v>1.3</v>
      </c>
      <c r="BP19" s="703"/>
      <c r="BQ19" s="703"/>
      <c r="BR19" s="703"/>
      <c r="BS19" s="649">
        <v>10594</v>
      </c>
      <c r="BT19" s="644"/>
      <c r="BU19" s="644"/>
      <c r="BV19" s="644"/>
      <c r="BW19" s="644"/>
      <c r="BX19" s="644"/>
      <c r="BY19" s="644"/>
      <c r="BZ19" s="644"/>
      <c r="CA19" s="644"/>
      <c r="CB19" s="684"/>
      <c r="CD19" s="685" t="s">
        <v>268</v>
      </c>
      <c r="CE19" s="682"/>
      <c r="CF19" s="682"/>
      <c r="CG19" s="682"/>
      <c r="CH19" s="682"/>
      <c r="CI19" s="682"/>
      <c r="CJ19" s="682"/>
      <c r="CK19" s="682"/>
      <c r="CL19" s="682"/>
      <c r="CM19" s="682"/>
      <c r="CN19" s="682"/>
      <c r="CO19" s="682"/>
      <c r="CP19" s="682"/>
      <c r="CQ19" s="683"/>
      <c r="CR19" s="641" t="s">
        <v>124</v>
      </c>
      <c r="CS19" s="644"/>
      <c r="CT19" s="644"/>
      <c r="CU19" s="644"/>
      <c r="CV19" s="644"/>
      <c r="CW19" s="644"/>
      <c r="CX19" s="644"/>
      <c r="CY19" s="645"/>
      <c r="CZ19" s="703" t="s">
        <v>234</v>
      </c>
      <c r="DA19" s="703"/>
      <c r="DB19" s="703"/>
      <c r="DC19" s="703"/>
      <c r="DD19" s="649" t="s">
        <v>173</v>
      </c>
      <c r="DE19" s="644"/>
      <c r="DF19" s="644"/>
      <c r="DG19" s="644"/>
      <c r="DH19" s="644"/>
      <c r="DI19" s="644"/>
      <c r="DJ19" s="644"/>
      <c r="DK19" s="644"/>
      <c r="DL19" s="644"/>
      <c r="DM19" s="644"/>
      <c r="DN19" s="644"/>
      <c r="DO19" s="644"/>
      <c r="DP19" s="645"/>
      <c r="DQ19" s="649" t="s">
        <v>124</v>
      </c>
      <c r="DR19" s="644"/>
      <c r="DS19" s="644"/>
      <c r="DT19" s="644"/>
      <c r="DU19" s="644"/>
      <c r="DV19" s="644"/>
      <c r="DW19" s="644"/>
      <c r="DX19" s="644"/>
      <c r="DY19" s="644"/>
      <c r="DZ19" s="644"/>
      <c r="EA19" s="644"/>
      <c r="EB19" s="644"/>
      <c r="EC19" s="684"/>
    </row>
    <row r="20" spans="2:133" ht="11.25" customHeight="1" x14ac:dyDescent="0.15">
      <c r="B20" s="638" t="s">
        <v>269</v>
      </c>
      <c r="C20" s="639"/>
      <c r="D20" s="639"/>
      <c r="E20" s="639"/>
      <c r="F20" s="639"/>
      <c r="G20" s="639"/>
      <c r="H20" s="639"/>
      <c r="I20" s="639"/>
      <c r="J20" s="639"/>
      <c r="K20" s="639"/>
      <c r="L20" s="639"/>
      <c r="M20" s="639"/>
      <c r="N20" s="639"/>
      <c r="O20" s="639"/>
      <c r="P20" s="639"/>
      <c r="Q20" s="640"/>
      <c r="R20" s="641">
        <v>914992</v>
      </c>
      <c r="S20" s="644"/>
      <c r="T20" s="644"/>
      <c r="U20" s="644"/>
      <c r="V20" s="644"/>
      <c r="W20" s="644"/>
      <c r="X20" s="644"/>
      <c r="Y20" s="645"/>
      <c r="Z20" s="703">
        <v>4.0999999999999996</v>
      </c>
      <c r="AA20" s="703"/>
      <c r="AB20" s="703"/>
      <c r="AC20" s="703"/>
      <c r="AD20" s="704" t="s">
        <v>124</v>
      </c>
      <c r="AE20" s="704"/>
      <c r="AF20" s="704"/>
      <c r="AG20" s="704"/>
      <c r="AH20" s="704"/>
      <c r="AI20" s="704"/>
      <c r="AJ20" s="704"/>
      <c r="AK20" s="704"/>
      <c r="AL20" s="646" t="s">
        <v>234</v>
      </c>
      <c r="AM20" s="647"/>
      <c r="AN20" s="647"/>
      <c r="AO20" s="705"/>
      <c r="AP20" s="638" t="s">
        <v>270</v>
      </c>
      <c r="AQ20" s="639"/>
      <c r="AR20" s="639"/>
      <c r="AS20" s="639"/>
      <c r="AT20" s="639"/>
      <c r="AU20" s="639"/>
      <c r="AV20" s="639"/>
      <c r="AW20" s="639"/>
      <c r="AX20" s="639"/>
      <c r="AY20" s="639"/>
      <c r="AZ20" s="639"/>
      <c r="BA20" s="639"/>
      <c r="BB20" s="639"/>
      <c r="BC20" s="639"/>
      <c r="BD20" s="639"/>
      <c r="BE20" s="639"/>
      <c r="BF20" s="640"/>
      <c r="BG20" s="641">
        <v>42377</v>
      </c>
      <c r="BH20" s="644"/>
      <c r="BI20" s="644"/>
      <c r="BJ20" s="644"/>
      <c r="BK20" s="644"/>
      <c r="BL20" s="644"/>
      <c r="BM20" s="644"/>
      <c r="BN20" s="645"/>
      <c r="BO20" s="703">
        <v>1.3</v>
      </c>
      <c r="BP20" s="703"/>
      <c r="BQ20" s="703"/>
      <c r="BR20" s="703"/>
      <c r="BS20" s="649">
        <v>10594</v>
      </c>
      <c r="BT20" s="644"/>
      <c r="BU20" s="644"/>
      <c r="BV20" s="644"/>
      <c r="BW20" s="644"/>
      <c r="BX20" s="644"/>
      <c r="BY20" s="644"/>
      <c r="BZ20" s="644"/>
      <c r="CA20" s="644"/>
      <c r="CB20" s="684"/>
      <c r="CD20" s="685" t="s">
        <v>271</v>
      </c>
      <c r="CE20" s="682"/>
      <c r="CF20" s="682"/>
      <c r="CG20" s="682"/>
      <c r="CH20" s="682"/>
      <c r="CI20" s="682"/>
      <c r="CJ20" s="682"/>
      <c r="CK20" s="682"/>
      <c r="CL20" s="682"/>
      <c r="CM20" s="682"/>
      <c r="CN20" s="682"/>
      <c r="CO20" s="682"/>
      <c r="CP20" s="682"/>
      <c r="CQ20" s="683"/>
      <c r="CR20" s="641">
        <v>21474770</v>
      </c>
      <c r="CS20" s="644"/>
      <c r="CT20" s="644"/>
      <c r="CU20" s="644"/>
      <c r="CV20" s="644"/>
      <c r="CW20" s="644"/>
      <c r="CX20" s="644"/>
      <c r="CY20" s="645"/>
      <c r="CZ20" s="703">
        <v>100</v>
      </c>
      <c r="DA20" s="703"/>
      <c r="DB20" s="703"/>
      <c r="DC20" s="703"/>
      <c r="DD20" s="649">
        <v>3224076</v>
      </c>
      <c r="DE20" s="644"/>
      <c r="DF20" s="644"/>
      <c r="DG20" s="644"/>
      <c r="DH20" s="644"/>
      <c r="DI20" s="644"/>
      <c r="DJ20" s="644"/>
      <c r="DK20" s="644"/>
      <c r="DL20" s="644"/>
      <c r="DM20" s="644"/>
      <c r="DN20" s="644"/>
      <c r="DO20" s="644"/>
      <c r="DP20" s="645"/>
      <c r="DQ20" s="649">
        <v>14997770</v>
      </c>
      <c r="DR20" s="644"/>
      <c r="DS20" s="644"/>
      <c r="DT20" s="644"/>
      <c r="DU20" s="644"/>
      <c r="DV20" s="644"/>
      <c r="DW20" s="644"/>
      <c r="DX20" s="644"/>
      <c r="DY20" s="644"/>
      <c r="DZ20" s="644"/>
      <c r="EA20" s="644"/>
      <c r="EB20" s="644"/>
      <c r="EC20" s="684"/>
    </row>
    <row r="21" spans="2:133" ht="11.25" customHeight="1" x14ac:dyDescent="0.15">
      <c r="B21" s="638" t="s">
        <v>272</v>
      </c>
      <c r="C21" s="639"/>
      <c r="D21" s="639"/>
      <c r="E21" s="639"/>
      <c r="F21" s="639"/>
      <c r="G21" s="639"/>
      <c r="H21" s="639"/>
      <c r="I21" s="639"/>
      <c r="J21" s="639"/>
      <c r="K21" s="639"/>
      <c r="L21" s="639"/>
      <c r="M21" s="639"/>
      <c r="N21" s="639"/>
      <c r="O21" s="639"/>
      <c r="P21" s="639"/>
      <c r="Q21" s="640"/>
      <c r="R21" s="641" t="s">
        <v>124</v>
      </c>
      <c r="S21" s="644"/>
      <c r="T21" s="644"/>
      <c r="U21" s="644"/>
      <c r="V21" s="644"/>
      <c r="W21" s="644"/>
      <c r="X21" s="644"/>
      <c r="Y21" s="645"/>
      <c r="Z21" s="703" t="s">
        <v>124</v>
      </c>
      <c r="AA21" s="703"/>
      <c r="AB21" s="703"/>
      <c r="AC21" s="703"/>
      <c r="AD21" s="704" t="s">
        <v>234</v>
      </c>
      <c r="AE21" s="704"/>
      <c r="AF21" s="704"/>
      <c r="AG21" s="704"/>
      <c r="AH21" s="704"/>
      <c r="AI21" s="704"/>
      <c r="AJ21" s="704"/>
      <c r="AK21" s="704"/>
      <c r="AL21" s="646" t="s">
        <v>234</v>
      </c>
      <c r="AM21" s="647"/>
      <c r="AN21" s="647"/>
      <c r="AO21" s="705"/>
      <c r="AP21" s="749" t="s">
        <v>273</v>
      </c>
      <c r="AQ21" s="756"/>
      <c r="AR21" s="756"/>
      <c r="AS21" s="756"/>
      <c r="AT21" s="756"/>
      <c r="AU21" s="756"/>
      <c r="AV21" s="756"/>
      <c r="AW21" s="756"/>
      <c r="AX21" s="756"/>
      <c r="AY21" s="756"/>
      <c r="AZ21" s="756"/>
      <c r="BA21" s="756"/>
      <c r="BB21" s="756"/>
      <c r="BC21" s="756"/>
      <c r="BD21" s="756"/>
      <c r="BE21" s="756"/>
      <c r="BF21" s="751"/>
      <c r="BG21" s="641">
        <v>42377</v>
      </c>
      <c r="BH21" s="644"/>
      <c r="BI21" s="644"/>
      <c r="BJ21" s="644"/>
      <c r="BK21" s="644"/>
      <c r="BL21" s="644"/>
      <c r="BM21" s="644"/>
      <c r="BN21" s="645"/>
      <c r="BO21" s="703">
        <v>1.3</v>
      </c>
      <c r="BP21" s="703"/>
      <c r="BQ21" s="703"/>
      <c r="BR21" s="703"/>
      <c r="BS21" s="649">
        <v>10594</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274</v>
      </c>
      <c r="C22" s="639"/>
      <c r="D22" s="639"/>
      <c r="E22" s="639"/>
      <c r="F22" s="639"/>
      <c r="G22" s="639"/>
      <c r="H22" s="639"/>
      <c r="I22" s="639"/>
      <c r="J22" s="639"/>
      <c r="K22" s="639"/>
      <c r="L22" s="639"/>
      <c r="M22" s="639"/>
      <c r="N22" s="639"/>
      <c r="O22" s="639"/>
      <c r="P22" s="639"/>
      <c r="Q22" s="640"/>
      <c r="R22" s="641">
        <v>14132629</v>
      </c>
      <c r="S22" s="644"/>
      <c r="T22" s="644"/>
      <c r="U22" s="644"/>
      <c r="V22" s="644"/>
      <c r="W22" s="644"/>
      <c r="X22" s="644"/>
      <c r="Y22" s="645"/>
      <c r="Z22" s="703">
        <v>63</v>
      </c>
      <c r="AA22" s="703"/>
      <c r="AB22" s="703"/>
      <c r="AC22" s="703"/>
      <c r="AD22" s="704">
        <v>13217637</v>
      </c>
      <c r="AE22" s="704"/>
      <c r="AF22" s="704"/>
      <c r="AG22" s="704"/>
      <c r="AH22" s="704"/>
      <c r="AI22" s="704"/>
      <c r="AJ22" s="704"/>
      <c r="AK22" s="704"/>
      <c r="AL22" s="646">
        <v>99.9</v>
      </c>
      <c r="AM22" s="647"/>
      <c r="AN22" s="647"/>
      <c r="AO22" s="705"/>
      <c r="AP22" s="749" t="s">
        <v>275</v>
      </c>
      <c r="AQ22" s="756"/>
      <c r="AR22" s="756"/>
      <c r="AS22" s="756"/>
      <c r="AT22" s="756"/>
      <c r="AU22" s="756"/>
      <c r="AV22" s="756"/>
      <c r="AW22" s="756"/>
      <c r="AX22" s="756"/>
      <c r="AY22" s="756"/>
      <c r="AZ22" s="756"/>
      <c r="BA22" s="756"/>
      <c r="BB22" s="756"/>
      <c r="BC22" s="756"/>
      <c r="BD22" s="756"/>
      <c r="BE22" s="756"/>
      <c r="BF22" s="751"/>
      <c r="BG22" s="641" t="s">
        <v>124</v>
      </c>
      <c r="BH22" s="644"/>
      <c r="BI22" s="644"/>
      <c r="BJ22" s="644"/>
      <c r="BK22" s="644"/>
      <c r="BL22" s="644"/>
      <c r="BM22" s="644"/>
      <c r="BN22" s="645"/>
      <c r="BO22" s="703" t="s">
        <v>124</v>
      </c>
      <c r="BP22" s="703"/>
      <c r="BQ22" s="703"/>
      <c r="BR22" s="703"/>
      <c r="BS22" s="649" t="s">
        <v>173</v>
      </c>
      <c r="BT22" s="644"/>
      <c r="BU22" s="644"/>
      <c r="BV22" s="644"/>
      <c r="BW22" s="644"/>
      <c r="BX22" s="644"/>
      <c r="BY22" s="644"/>
      <c r="BZ22" s="644"/>
      <c r="CA22" s="644"/>
      <c r="CB22" s="684"/>
      <c r="CD22" s="758" t="s">
        <v>276</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277</v>
      </c>
      <c r="C23" s="639"/>
      <c r="D23" s="639"/>
      <c r="E23" s="639"/>
      <c r="F23" s="639"/>
      <c r="G23" s="639"/>
      <c r="H23" s="639"/>
      <c r="I23" s="639"/>
      <c r="J23" s="639"/>
      <c r="K23" s="639"/>
      <c r="L23" s="639"/>
      <c r="M23" s="639"/>
      <c r="N23" s="639"/>
      <c r="O23" s="639"/>
      <c r="P23" s="639"/>
      <c r="Q23" s="640"/>
      <c r="R23" s="641">
        <v>3987</v>
      </c>
      <c r="S23" s="644"/>
      <c r="T23" s="644"/>
      <c r="U23" s="644"/>
      <c r="V23" s="644"/>
      <c r="W23" s="644"/>
      <c r="X23" s="644"/>
      <c r="Y23" s="645"/>
      <c r="Z23" s="703">
        <v>0</v>
      </c>
      <c r="AA23" s="703"/>
      <c r="AB23" s="703"/>
      <c r="AC23" s="703"/>
      <c r="AD23" s="704">
        <v>3987</v>
      </c>
      <c r="AE23" s="704"/>
      <c r="AF23" s="704"/>
      <c r="AG23" s="704"/>
      <c r="AH23" s="704"/>
      <c r="AI23" s="704"/>
      <c r="AJ23" s="704"/>
      <c r="AK23" s="704"/>
      <c r="AL23" s="646">
        <v>0</v>
      </c>
      <c r="AM23" s="647"/>
      <c r="AN23" s="647"/>
      <c r="AO23" s="705"/>
      <c r="AP23" s="749" t="s">
        <v>278</v>
      </c>
      <c r="AQ23" s="756"/>
      <c r="AR23" s="756"/>
      <c r="AS23" s="756"/>
      <c r="AT23" s="756"/>
      <c r="AU23" s="756"/>
      <c r="AV23" s="756"/>
      <c r="AW23" s="756"/>
      <c r="AX23" s="756"/>
      <c r="AY23" s="756"/>
      <c r="AZ23" s="756"/>
      <c r="BA23" s="756"/>
      <c r="BB23" s="756"/>
      <c r="BC23" s="756"/>
      <c r="BD23" s="756"/>
      <c r="BE23" s="756"/>
      <c r="BF23" s="751"/>
      <c r="BG23" s="641" t="s">
        <v>124</v>
      </c>
      <c r="BH23" s="644"/>
      <c r="BI23" s="644"/>
      <c r="BJ23" s="644"/>
      <c r="BK23" s="644"/>
      <c r="BL23" s="644"/>
      <c r="BM23" s="644"/>
      <c r="BN23" s="645"/>
      <c r="BO23" s="703" t="s">
        <v>234</v>
      </c>
      <c r="BP23" s="703"/>
      <c r="BQ23" s="703"/>
      <c r="BR23" s="703"/>
      <c r="BS23" s="649" t="s">
        <v>124</v>
      </c>
      <c r="BT23" s="644"/>
      <c r="BU23" s="644"/>
      <c r="BV23" s="644"/>
      <c r="BW23" s="644"/>
      <c r="BX23" s="644"/>
      <c r="BY23" s="644"/>
      <c r="BZ23" s="644"/>
      <c r="CA23" s="644"/>
      <c r="CB23" s="684"/>
      <c r="CD23" s="758" t="s">
        <v>217</v>
      </c>
      <c r="CE23" s="759"/>
      <c r="CF23" s="759"/>
      <c r="CG23" s="759"/>
      <c r="CH23" s="759"/>
      <c r="CI23" s="759"/>
      <c r="CJ23" s="759"/>
      <c r="CK23" s="759"/>
      <c r="CL23" s="759"/>
      <c r="CM23" s="759"/>
      <c r="CN23" s="759"/>
      <c r="CO23" s="759"/>
      <c r="CP23" s="759"/>
      <c r="CQ23" s="760"/>
      <c r="CR23" s="758" t="s">
        <v>279</v>
      </c>
      <c r="CS23" s="759"/>
      <c r="CT23" s="759"/>
      <c r="CU23" s="759"/>
      <c r="CV23" s="759"/>
      <c r="CW23" s="759"/>
      <c r="CX23" s="759"/>
      <c r="CY23" s="760"/>
      <c r="CZ23" s="758" t="s">
        <v>280</v>
      </c>
      <c r="DA23" s="759"/>
      <c r="DB23" s="759"/>
      <c r="DC23" s="760"/>
      <c r="DD23" s="758" t="s">
        <v>281</v>
      </c>
      <c r="DE23" s="759"/>
      <c r="DF23" s="759"/>
      <c r="DG23" s="759"/>
      <c r="DH23" s="759"/>
      <c r="DI23" s="759"/>
      <c r="DJ23" s="759"/>
      <c r="DK23" s="760"/>
      <c r="DL23" s="767" t="s">
        <v>282</v>
      </c>
      <c r="DM23" s="768"/>
      <c r="DN23" s="768"/>
      <c r="DO23" s="768"/>
      <c r="DP23" s="768"/>
      <c r="DQ23" s="768"/>
      <c r="DR23" s="768"/>
      <c r="DS23" s="768"/>
      <c r="DT23" s="768"/>
      <c r="DU23" s="768"/>
      <c r="DV23" s="769"/>
      <c r="DW23" s="758" t="s">
        <v>283</v>
      </c>
      <c r="DX23" s="759"/>
      <c r="DY23" s="759"/>
      <c r="DZ23" s="759"/>
      <c r="EA23" s="759"/>
      <c r="EB23" s="759"/>
      <c r="EC23" s="760"/>
    </row>
    <row r="24" spans="2:133" ht="11.25" customHeight="1" x14ac:dyDescent="0.15">
      <c r="B24" s="638" t="s">
        <v>284</v>
      </c>
      <c r="C24" s="639"/>
      <c r="D24" s="639"/>
      <c r="E24" s="639"/>
      <c r="F24" s="639"/>
      <c r="G24" s="639"/>
      <c r="H24" s="639"/>
      <c r="I24" s="639"/>
      <c r="J24" s="639"/>
      <c r="K24" s="639"/>
      <c r="L24" s="639"/>
      <c r="M24" s="639"/>
      <c r="N24" s="639"/>
      <c r="O24" s="639"/>
      <c r="P24" s="639"/>
      <c r="Q24" s="640"/>
      <c r="R24" s="641">
        <v>103484</v>
      </c>
      <c r="S24" s="644"/>
      <c r="T24" s="644"/>
      <c r="U24" s="644"/>
      <c r="V24" s="644"/>
      <c r="W24" s="644"/>
      <c r="X24" s="644"/>
      <c r="Y24" s="645"/>
      <c r="Z24" s="703">
        <v>0.5</v>
      </c>
      <c r="AA24" s="703"/>
      <c r="AB24" s="703"/>
      <c r="AC24" s="703"/>
      <c r="AD24" s="704" t="s">
        <v>124</v>
      </c>
      <c r="AE24" s="704"/>
      <c r="AF24" s="704"/>
      <c r="AG24" s="704"/>
      <c r="AH24" s="704"/>
      <c r="AI24" s="704"/>
      <c r="AJ24" s="704"/>
      <c r="AK24" s="704"/>
      <c r="AL24" s="646" t="s">
        <v>124</v>
      </c>
      <c r="AM24" s="647"/>
      <c r="AN24" s="647"/>
      <c r="AO24" s="705"/>
      <c r="AP24" s="749" t="s">
        <v>285</v>
      </c>
      <c r="AQ24" s="756"/>
      <c r="AR24" s="756"/>
      <c r="AS24" s="756"/>
      <c r="AT24" s="756"/>
      <c r="AU24" s="756"/>
      <c r="AV24" s="756"/>
      <c r="AW24" s="756"/>
      <c r="AX24" s="756"/>
      <c r="AY24" s="756"/>
      <c r="AZ24" s="756"/>
      <c r="BA24" s="756"/>
      <c r="BB24" s="756"/>
      <c r="BC24" s="756"/>
      <c r="BD24" s="756"/>
      <c r="BE24" s="756"/>
      <c r="BF24" s="751"/>
      <c r="BG24" s="641" t="s">
        <v>234</v>
      </c>
      <c r="BH24" s="644"/>
      <c r="BI24" s="644"/>
      <c r="BJ24" s="644"/>
      <c r="BK24" s="644"/>
      <c r="BL24" s="644"/>
      <c r="BM24" s="644"/>
      <c r="BN24" s="645"/>
      <c r="BO24" s="703" t="s">
        <v>124</v>
      </c>
      <c r="BP24" s="703"/>
      <c r="BQ24" s="703"/>
      <c r="BR24" s="703"/>
      <c r="BS24" s="649" t="s">
        <v>124</v>
      </c>
      <c r="BT24" s="644"/>
      <c r="BU24" s="644"/>
      <c r="BV24" s="644"/>
      <c r="BW24" s="644"/>
      <c r="BX24" s="644"/>
      <c r="BY24" s="644"/>
      <c r="BZ24" s="644"/>
      <c r="CA24" s="644"/>
      <c r="CB24" s="684"/>
      <c r="CD24" s="712" t="s">
        <v>286</v>
      </c>
      <c r="CE24" s="713"/>
      <c r="CF24" s="713"/>
      <c r="CG24" s="713"/>
      <c r="CH24" s="713"/>
      <c r="CI24" s="713"/>
      <c r="CJ24" s="713"/>
      <c r="CK24" s="713"/>
      <c r="CL24" s="713"/>
      <c r="CM24" s="713"/>
      <c r="CN24" s="713"/>
      <c r="CO24" s="713"/>
      <c r="CP24" s="713"/>
      <c r="CQ24" s="714"/>
      <c r="CR24" s="706">
        <v>9087098</v>
      </c>
      <c r="CS24" s="707"/>
      <c r="CT24" s="707"/>
      <c r="CU24" s="707"/>
      <c r="CV24" s="707"/>
      <c r="CW24" s="707"/>
      <c r="CX24" s="707"/>
      <c r="CY24" s="753"/>
      <c r="CZ24" s="754">
        <v>42.3</v>
      </c>
      <c r="DA24" s="723"/>
      <c r="DB24" s="723"/>
      <c r="DC24" s="757"/>
      <c r="DD24" s="752">
        <v>7320950</v>
      </c>
      <c r="DE24" s="707"/>
      <c r="DF24" s="707"/>
      <c r="DG24" s="707"/>
      <c r="DH24" s="707"/>
      <c r="DI24" s="707"/>
      <c r="DJ24" s="707"/>
      <c r="DK24" s="753"/>
      <c r="DL24" s="752">
        <v>6676960</v>
      </c>
      <c r="DM24" s="707"/>
      <c r="DN24" s="707"/>
      <c r="DO24" s="707"/>
      <c r="DP24" s="707"/>
      <c r="DQ24" s="707"/>
      <c r="DR24" s="707"/>
      <c r="DS24" s="707"/>
      <c r="DT24" s="707"/>
      <c r="DU24" s="707"/>
      <c r="DV24" s="753"/>
      <c r="DW24" s="754">
        <v>48.5</v>
      </c>
      <c r="DX24" s="723"/>
      <c r="DY24" s="723"/>
      <c r="DZ24" s="723"/>
      <c r="EA24" s="723"/>
      <c r="EB24" s="723"/>
      <c r="EC24" s="755"/>
    </row>
    <row r="25" spans="2:133" ht="11.25" customHeight="1" x14ac:dyDescent="0.15">
      <c r="B25" s="638" t="s">
        <v>287</v>
      </c>
      <c r="C25" s="639"/>
      <c r="D25" s="639"/>
      <c r="E25" s="639"/>
      <c r="F25" s="639"/>
      <c r="G25" s="639"/>
      <c r="H25" s="639"/>
      <c r="I25" s="639"/>
      <c r="J25" s="639"/>
      <c r="K25" s="639"/>
      <c r="L25" s="639"/>
      <c r="M25" s="639"/>
      <c r="N25" s="639"/>
      <c r="O25" s="639"/>
      <c r="P25" s="639"/>
      <c r="Q25" s="640"/>
      <c r="R25" s="641">
        <v>469271</v>
      </c>
      <c r="S25" s="644"/>
      <c r="T25" s="644"/>
      <c r="U25" s="644"/>
      <c r="V25" s="644"/>
      <c r="W25" s="644"/>
      <c r="X25" s="644"/>
      <c r="Y25" s="645"/>
      <c r="Z25" s="703">
        <v>2.1</v>
      </c>
      <c r="AA25" s="703"/>
      <c r="AB25" s="703"/>
      <c r="AC25" s="703"/>
      <c r="AD25" s="704">
        <v>6256</v>
      </c>
      <c r="AE25" s="704"/>
      <c r="AF25" s="704"/>
      <c r="AG25" s="704"/>
      <c r="AH25" s="704"/>
      <c r="AI25" s="704"/>
      <c r="AJ25" s="704"/>
      <c r="AK25" s="704"/>
      <c r="AL25" s="646">
        <v>0</v>
      </c>
      <c r="AM25" s="647"/>
      <c r="AN25" s="647"/>
      <c r="AO25" s="705"/>
      <c r="AP25" s="749" t="s">
        <v>288</v>
      </c>
      <c r="AQ25" s="756"/>
      <c r="AR25" s="756"/>
      <c r="AS25" s="756"/>
      <c r="AT25" s="756"/>
      <c r="AU25" s="756"/>
      <c r="AV25" s="756"/>
      <c r="AW25" s="756"/>
      <c r="AX25" s="756"/>
      <c r="AY25" s="756"/>
      <c r="AZ25" s="756"/>
      <c r="BA25" s="756"/>
      <c r="BB25" s="756"/>
      <c r="BC25" s="756"/>
      <c r="BD25" s="756"/>
      <c r="BE25" s="756"/>
      <c r="BF25" s="751"/>
      <c r="BG25" s="641" t="s">
        <v>173</v>
      </c>
      <c r="BH25" s="644"/>
      <c r="BI25" s="644"/>
      <c r="BJ25" s="644"/>
      <c r="BK25" s="644"/>
      <c r="BL25" s="644"/>
      <c r="BM25" s="644"/>
      <c r="BN25" s="645"/>
      <c r="BO25" s="703" t="s">
        <v>234</v>
      </c>
      <c r="BP25" s="703"/>
      <c r="BQ25" s="703"/>
      <c r="BR25" s="703"/>
      <c r="BS25" s="649" t="s">
        <v>234</v>
      </c>
      <c r="BT25" s="644"/>
      <c r="BU25" s="644"/>
      <c r="BV25" s="644"/>
      <c r="BW25" s="644"/>
      <c r="BX25" s="644"/>
      <c r="BY25" s="644"/>
      <c r="BZ25" s="644"/>
      <c r="CA25" s="644"/>
      <c r="CB25" s="684"/>
      <c r="CD25" s="685" t="s">
        <v>289</v>
      </c>
      <c r="CE25" s="682"/>
      <c r="CF25" s="682"/>
      <c r="CG25" s="682"/>
      <c r="CH25" s="682"/>
      <c r="CI25" s="682"/>
      <c r="CJ25" s="682"/>
      <c r="CK25" s="682"/>
      <c r="CL25" s="682"/>
      <c r="CM25" s="682"/>
      <c r="CN25" s="682"/>
      <c r="CO25" s="682"/>
      <c r="CP25" s="682"/>
      <c r="CQ25" s="683"/>
      <c r="CR25" s="641">
        <v>3398750</v>
      </c>
      <c r="CS25" s="642"/>
      <c r="CT25" s="642"/>
      <c r="CU25" s="642"/>
      <c r="CV25" s="642"/>
      <c r="CW25" s="642"/>
      <c r="CX25" s="642"/>
      <c r="CY25" s="643"/>
      <c r="CZ25" s="646">
        <v>15.8</v>
      </c>
      <c r="DA25" s="675"/>
      <c r="DB25" s="675"/>
      <c r="DC25" s="676"/>
      <c r="DD25" s="649">
        <v>3210967</v>
      </c>
      <c r="DE25" s="642"/>
      <c r="DF25" s="642"/>
      <c r="DG25" s="642"/>
      <c r="DH25" s="642"/>
      <c r="DI25" s="642"/>
      <c r="DJ25" s="642"/>
      <c r="DK25" s="643"/>
      <c r="DL25" s="649">
        <v>3114670</v>
      </c>
      <c r="DM25" s="642"/>
      <c r="DN25" s="642"/>
      <c r="DO25" s="642"/>
      <c r="DP25" s="642"/>
      <c r="DQ25" s="642"/>
      <c r="DR25" s="642"/>
      <c r="DS25" s="642"/>
      <c r="DT25" s="642"/>
      <c r="DU25" s="642"/>
      <c r="DV25" s="643"/>
      <c r="DW25" s="646">
        <v>22.6</v>
      </c>
      <c r="DX25" s="675"/>
      <c r="DY25" s="675"/>
      <c r="DZ25" s="675"/>
      <c r="EA25" s="675"/>
      <c r="EB25" s="675"/>
      <c r="EC25" s="677"/>
    </row>
    <row r="26" spans="2:133" ht="11.25" customHeight="1" x14ac:dyDescent="0.15">
      <c r="B26" s="638" t="s">
        <v>290</v>
      </c>
      <c r="C26" s="639"/>
      <c r="D26" s="639"/>
      <c r="E26" s="639"/>
      <c r="F26" s="639"/>
      <c r="G26" s="639"/>
      <c r="H26" s="639"/>
      <c r="I26" s="639"/>
      <c r="J26" s="639"/>
      <c r="K26" s="639"/>
      <c r="L26" s="639"/>
      <c r="M26" s="639"/>
      <c r="N26" s="639"/>
      <c r="O26" s="639"/>
      <c r="P26" s="639"/>
      <c r="Q26" s="640"/>
      <c r="R26" s="641">
        <v>84853</v>
      </c>
      <c r="S26" s="644"/>
      <c r="T26" s="644"/>
      <c r="U26" s="644"/>
      <c r="V26" s="644"/>
      <c r="W26" s="644"/>
      <c r="X26" s="644"/>
      <c r="Y26" s="645"/>
      <c r="Z26" s="703">
        <v>0.4</v>
      </c>
      <c r="AA26" s="703"/>
      <c r="AB26" s="703"/>
      <c r="AC26" s="703"/>
      <c r="AD26" s="704" t="s">
        <v>234</v>
      </c>
      <c r="AE26" s="704"/>
      <c r="AF26" s="704"/>
      <c r="AG26" s="704"/>
      <c r="AH26" s="704"/>
      <c r="AI26" s="704"/>
      <c r="AJ26" s="704"/>
      <c r="AK26" s="704"/>
      <c r="AL26" s="646" t="s">
        <v>124</v>
      </c>
      <c r="AM26" s="647"/>
      <c r="AN26" s="647"/>
      <c r="AO26" s="705"/>
      <c r="AP26" s="749" t="s">
        <v>291</v>
      </c>
      <c r="AQ26" s="750"/>
      <c r="AR26" s="750"/>
      <c r="AS26" s="750"/>
      <c r="AT26" s="750"/>
      <c r="AU26" s="750"/>
      <c r="AV26" s="750"/>
      <c r="AW26" s="750"/>
      <c r="AX26" s="750"/>
      <c r="AY26" s="750"/>
      <c r="AZ26" s="750"/>
      <c r="BA26" s="750"/>
      <c r="BB26" s="750"/>
      <c r="BC26" s="750"/>
      <c r="BD26" s="750"/>
      <c r="BE26" s="750"/>
      <c r="BF26" s="751"/>
      <c r="BG26" s="641" t="s">
        <v>234</v>
      </c>
      <c r="BH26" s="644"/>
      <c r="BI26" s="644"/>
      <c r="BJ26" s="644"/>
      <c r="BK26" s="644"/>
      <c r="BL26" s="644"/>
      <c r="BM26" s="644"/>
      <c r="BN26" s="645"/>
      <c r="BO26" s="703" t="s">
        <v>234</v>
      </c>
      <c r="BP26" s="703"/>
      <c r="BQ26" s="703"/>
      <c r="BR26" s="703"/>
      <c r="BS26" s="649" t="s">
        <v>234</v>
      </c>
      <c r="BT26" s="644"/>
      <c r="BU26" s="644"/>
      <c r="BV26" s="644"/>
      <c r="BW26" s="644"/>
      <c r="BX26" s="644"/>
      <c r="BY26" s="644"/>
      <c r="BZ26" s="644"/>
      <c r="CA26" s="644"/>
      <c r="CB26" s="684"/>
      <c r="CD26" s="685" t="s">
        <v>292</v>
      </c>
      <c r="CE26" s="682"/>
      <c r="CF26" s="682"/>
      <c r="CG26" s="682"/>
      <c r="CH26" s="682"/>
      <c r="CI26" s="682"/>
      <c r="CJ26" s="682"/>
      <c r="CK26" s="682"/>
      <c r="CL26" s="682"/>
      <c r="CM26" s="682"/>
      <c r="CN26" s="682"/>
      <c r="CO26" s="682"/>
      <c r="CP26" s="682"/>
      <c r="CQ26" s="683"/>
      <c r="CR26" s="641">
        <v>2347170</v>
      </c>
      <c r="CS26" s="644"/>
      <c r="CT26" s="644"/>
      <c r="CU26" s="644"/>
      <c r="CV26" s="644"/>
      <c r="CW26" s="644"/>
      <c r="CX26" s="644"/>
      <c r="CY26" s="645"/>
      <c r="CZ26" s="646">
        <v>10.9</v>
      </c>
      <c r="DA26" s="675"/>
      <c r="DB26" s="675"/>
      <c r="DC26" s="676"/>
      <c r="DD26" s="649">
        <v>2274850</v>
      </c>
      <c r="DE26" s="644"/>
      <c r="DF26" s="644"/>
      <c r="DG26" s="644"/>
      <c r="DH26" s="644"/>
      <c r="DI26" s="644"/>
      <c r="DJ26" s="644"/>
      <c r="DK26" s="645"/>
      <c r="DL26" s="649" t="s">
        <v>124</v>
      </c>
      <c r="DM26" s="644"/>
      <c r="DN26" s="644"/>
      <c r="DO26" s="644"/>
      <c r="DP26" s="644"/>
      <c r="DQ26" s="644"/>
      <c r="DR26" s="644"/>
      <c r="DS26" s="644"/>
      <c r="DT26" s="644"/>
      <c r="DU26" s="644"/>
      <c r="DV26" s="645"/>
      <c r="DW26" s="646" t="s">
        <v>124</v>
      </c>
      <c r="DX26" s="675"/>
      <c r="DY26" s="675"/>
      <c r="DZ26" s="675"/>
      <c r="EA26" s="675"/>
      <c r="EB26" s="675"/>
      <c r="EC26" s="677"/>
    </row>
    <row r="27" spans="2:133" ht="11.25" customHeight="1" x14ac:dyDescent="0.15">
      <c r="B27" s="638" t="s">
        <v>293</v>
      </c>
      <c r="C27" s="639"/>
      <c r="D27" s="639"/>
      <c r="E27" s="639"/>
      <c r="F27" s="639"/>
      <c r="G27" s="639"/>
      <c r="H27" s="639"/>
      <c r="I27" s="639"/>
      <c r="J27" s="639"/>
      <c r="K27" s="639"/>
      <c r="L27" s="639"/>
      <c r="M27" s="639"/>
      <c r="N27" s="639"/>
      <c r="O27" s="639"/>
      <c r="P27" s="639"/>
      <c r="Q27" s="640"/>
      <c r="R27" s="641">
        <v>1376426</v>
      </c>
      <c r="S27" s="644"/>
      <c r="T27" s="644"/>
      <c r="U27" s="644"/>
      <c r="V27" s="644"/>
      <c r="W27" s="644"/>
      <c r="X27" s="644"/>
      <c r="Y27" s="645"/>
      <c r="Z27" s="703">
        <v>6.1</v>
      </c>
      <c r="AA27" s="703"/>
      <c r="AB27" s="703"/>
      <c r="AC27" s="703"/>
      <c r="AD27" s="704" t="s">
        <v>124</v>
      </c>
      <c r="AE27" s="704"/>
      <c r="AF27" s="704"/>
      <c r="AG27" s="704"/>
      <c r="AH27" s="704"/>
      <c r="AI27" s="704"/>
      <c r="AJ27" s="704"/>
      <c r="AK27" s="704"/>
      <c r="AL27" s="646" t="s">
        <v>124</v>
      </c>
      <c r="AM27" s="647"/>
      <c r="AN27" s="647"/>
      <c r="AO27" s="705"/>
      <c r="AP27" s="638" t="s">
        <v>294</v>
      </c>
      <c r="AQ27" s="639"/>
      <c r="AR27" s="639"/>
      <c r="AS27" s="639"/>
      <c r="AT27" s="639"/>
      <c r="AU27" s="639"/>
      <c r="AV27" s="639"/>
      <c r="AW27" s="639"/>
      <c r="AX27" s="639"/>
      <c r="AY27" s="639"/>
      <c r="AZ27" s="639"/>
      <c r="BA27" s="639"/>
      <c r="BB27" s="639"/>
      <c r="BC27" s="639"/>
      <c r="BD27" s="639"/>
      <c r="BE27" s="639"/>
      <c r="BF27" s="640"/>
      <c r="BG27" s="641">
        <v>3203244</v>
      </c>
      <c r="BH27" s="644"/>
      <c r="BI27" s="644"/>
      <c r="BJ27" s="644"/>
      <c r="BK27" s="644"/>
      <c r="BL27" s="644"/>
      <c r="BM27" s="644"/>
      <c r="BN27" s="645"/>
      <c r="BO27" s="703">
        <v>100</v>
      </c>
      <c r="BP27" s="703"/>
      <c r="BQ27" s="703"/>
      <c r="BR27" s="703"/>
      <c r="BS27" s="649">
        <v>36705</v>
      </c>
      <c r="BT27" s="644"/>
      <c r="BU27" s="644"/>
      <c r="BV27" s="644"/>
      <c r="BW27" s="644"/>
      <c r="BX27" s="644"/>
      <c r="BY27" s="644"/>
      <c r="BZ27" s="644"/>
      <c r="CA27" s="644"/>
      <c r="CB27" s="684"/>
      <c r="CD27" s="685" t="s">
        <v>295</v>
      </c>
      <c r="CE27" s="682"/>
      <c r="CF27" s="682"/>
      <c r="CG27" s="682"/>
      <c r="CH27" s="682"/>
      <c r="CI27" s="682"/>
      <c r="CJ27" s="682"/>
      <c r="CK27" s="682"/>
      <c r="CL27" s="682"/>
      <c r="CM27" s="682"/>
      <c r="CN27" s="682"/>
      <c r="CO27" s="682"/>
      <c r="CP27" s="682"/>
      <c r="CQ27" s="683"/>
      <c r="CR27" s="641">
        <v>2241348</v>
      </c>
      <c r="CS27" s="642"/>
      <c r="CT27" s="642"/>
      <c r="CU27" s="642"/>
      <c r="CV27" s="642"/>
      <c r="CW27" s="642"/>
      <c r="CX27" s="642"/>
      <c r="CY27" s="643"/>
      <c r="CZ27" s="646">
        <v>10.4</v>
      </c>
      <c r="DA27" s="675"/>
      <c r="DB27" s="675"/>
      <c r="DC27" s="676"/>
      <c r="DD27" s="649">
        <v>730851</v>
      </c>
      <c r="DE27" s="642"/>
      <c r="DF27" s="642"/>
      <c r="DG27" s="642"/>
      <c r="DH27" s="642"/>
      <c r="DI27" s="642"/>
      <c r="DJ27" s="642"/>
      <c r="DK27" s="643"/>
      <c r="DL27" s="649">
        <v>723299</v>
      </c>
      <c r="DM27" s="642"/>
      <c r="DN27" s="642"/>
      <c r="DO27" s="642"/>
      <c r="DP27" s="642"/>
      <c r="DQ27" s="642"/>
      <c r="DR27" s="642"/>
      <c r="DS27" s="642"/>
      <c r="DT27" s="642"/>
      <c r="DU27" s="642"/>
      <c r="DV27" s="643"/>
      <c r="DW27" s="646">
        <v>5.2</v>
      </c>
      <c r="DX27" s="675"/>
      <c r="DY27" s="675"/>
      <c r="DZ27" s="675"/>
      <c r="EA27" s="675"/>
      <c r="EB27" s="675"/>
      <c r="EC27" s="677"/>
    </row>
    <row r="28" spans="2:133" ht="11.25" customHeight="1" x14ac:dyDescent="0.15">
      <c r="B28" s="746" t="s">
        <v>296</v>
      </c>
      <c r="C28" s="747"/>
      <c r="D28" s="747"/>
      <c r="E28" s="747"/>
      <c r="F28" s="747"/>
      <c r="G28" s="747"/>
      <c r="H28" s="747"/>
      <c r="I28" s="747"/>
      <c r="J28" s="747"/>
      <c r="K28" s="747"/>
      <c r="L28" s="747"/>
      <c r="M28" s="747"/>
      <c r="N28" s="747"/>
      <c r="O28" s="747"/>
      <c r="P28" s="747"/>
      <c r="Q28" s="748"/>
      <c r="R28" s="641" t="s">
        <v>124</v>
      </c>
      <c r="S28" s="644"/>
      <c r="T28" s="644"/>
      <c r="U28" s="644"/>
      <c r="V28" s="644"/>
      <c r="W28" s="644"/>
      <c r="X28" s="644"/>
      <c r="Y28" s="645"/>
      <c r="Z28" s="703" t="s">
        <v>173</v>
      </c>
      <c r="AA28" s="703"/>
      <c r="AB28" s="703"/>
      <c r="AC28" s="703"/>
      <c r="AD28" s="704" t="s">
        <v>234</v>
      </c>
      <c r="AE28" s="704"/>
      <c r="AF28" s="704"/>
      <c r="AG28" s="704"/>
      <c r="AH28" s="704"/>
      <c r="AI28" s="704"/>
      <c r="AJ28" s="704"/>
      <c r="AK28" s="704"/>
      <c r="AL28" s="646" t="s">
        <v>124</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297</v>
      </c>
      <c r="CE28" s="682"/>
      <c r="CF28" s="682"/>
      <c r="CG28" s="682"/>
      <c r="CH28" s="682"/>
      <c r="CI28" s="682"/>
      <c r="CJ28" s="682"/>
      <c r="CK28" s="682"/>
      <c r="CL28" s="682"/>
      <c r="CM28" s="682"/>
      <c r="CN28" s="682"/>
      <c r="CO28" s="682"/>
      <c r="CP28" s="682"/>
      <c r="CQ28" s="683"/>
      <c r="CR28" s="641">
        <v>3447000</v>
      </c>
      <c r="CS28" s="644"/>
      <c r="CT28" s="644"/>
      <c r="CU28" s="644"/>
      <c r="CV28" s="644"/>
      <c r="CW28" s="644"/>
      <c r="CX28" s="644"/>
      <c r="CY28" s="645"/>
      <c r="CZ28" s="646">
        <v>16.100000000000001</v>
      </c>
      <c r="DA28" s="675"/>
      <c r="DB28" s="675"/>
      <c r="DC28" s="676"/>
      <c r="DD28" s="649">
        <v>3379132</v>
      </c>
      <c r="DE28" s="644"/>
      <c r="DF28" s="644"/>
      <c r="DG28" s="644"/>
      <c r="DH28" s="644"/>
      <c r="DI28" s="644"/>
      <c r="DJ28" s="644"/>
      <c r="DK28" s="645"/>
      <c r="DL28" s="649">
        <v>2838991</v>
      </c>
      <c r="DM28" s="644"/>
      <c r="DN28" s="644"/>
      <c r="DO28" s="644"/>
      <c r="DP28" s="644"/>
      <c r="DQ28" s="644"/>
      <c r="DR28" s="644"/>
      <c r="DS28" s="644"/>
      <c r="DT28" s="644"/>
      <c r="DU28" s="644"/>
      <c r="DV28" s="645"/>
      <c r="DW28" s="646">
        <v>20.6</v>
      </c>
      <c r="DX28" s="675"/>
      <c r="DY28" s="675"/>
      <c r="DZ28" s="675"/>
      <c r="EA28" s="675"/>
      <c r="EB28" s="675"/>
      <c r="EC28" s="677"/>
    </row>
    <row r="29" spans="2:133" ht="11.25" customHeight="1" x14ac:dyDescent="0.15">
      <c r="B29" s="638" t="s">
        <v>298</v>
      </c>
      <c r="C29" s="639"/>
      <c r="D29" s="639"/>
      <c r="E29" s="639"/>
      <c r="F29" s="639"/>
      <c r="G29" s="639"/>
      <c r="H29" s="639"/>
      <c r="I29" s="639"/>
      <c r="J29" s="639"/>
      <c r="K29" s="639"/>
      <c r="L29" s="639"/>
      <c r="M29" s="639"/>
      <c r="N29" s="639"/>
      <c r="O29" s="639"/>
      <c r="P29" s="639"/>
      <c r="Q29" s="640"/>
      <c r="R29" s="641">
        <v>1065358</v>
      </c>
      <c r="S29" s="644"/>
      <c r="T29" s="644"/>
      <c r="U29" s="644"/>
      <c r="V29" s="644"/>
      <c r="W29" s="644"/>
      <c r="X29" s="644"/>
      <c r="Y29" s="645"/>
      <c r="Z29" s="703">
        <v>4.8</v>
      </c>
      <c r="AA29" s="703"/>
      <c r="AB29" s="703"/>
      <c r="AC29" s="703"/>
      <c r="AD29" s="704" t="s">
        <v>124</v>
      </c>
      <c r="AE29" s="704"/>
      <c r="AF29" s="704"/>
      <c r="AG29" s="704"/>
      <c r="AH29" s="704"/>
      <c r="AI29" s="704"/>
      <c r="AJ29" s="704"/>
      <c r="AK29" s="704"/>
      <c r="AL29" s="646" t="s">
        <v>234</v>
      </c>
      <c r="AM29" s="647"/>
      <c r="AN29" s="647"/>
      <c r="AO29" s="705"/>
      <c r="AP29" s="715" t="s">
        <v>217</v>
      </c>
      <c r="AQ29" s="716"/>
      <c r="AR29" s="716"/>
      <c r="AS29" s="716"/>
      <c r="AT29" s="716"/>
      <c r="AU29" s="716"/>
      <c r="AV29" s="716"/>
      <c r="AW29" s="716"/>
      <c r="AX29" s="716"/>
      <c r="AY29" s="716"/>
      <c r="AZ29" s="716"/>
      <c r="BA29" s="716"/>
      <c r="BB29" s="716"/>
      <c r="BC29" s="716"/>
      <c r="BD29" s="716"/>
      <c r="BE29" s="716"/>
      <c r="BF29" s="717"/>
      <c r="BG29" s="715" t="s">
        <v>299</v>
      </c>
      <c r="BH29" s="743"/>
      <c r="BI29" s="743"/>
      <c r="BJ29" s="743"/>
      <c r="BK29" s="743"/>
      <c r="BL29" s="743"/>
      <c r="BM29" s="743"/>
      <c r="BN29" s="743"/>
      <c r="BO29" s="743"/>
      <c r="BP29" s="743"/>
      <c r="BQ29" s="744"/>
      <c r="BR29" s="715" t="s">
        <v>300</v>
      </c>
      <c r="BS29" s="743"/>
      <c r="BT29" s="743"/>
      <c r="BU29" s="743"/>
      <c r="BV29" s="743"/>
      <c r="BW29" s="743"/>
      <c r="BX29" s="743"/>
      <c r="BY29" s="743"/>
      <c r="BZ29" s="743"/>
      <c r="CA29" s="743"/>
      <c r="CB29" s="744"/>
      <c r="CD29" s="725" t="s">
        <v>301</v>
      </c>
      <c r="CE29" s="726"/>
      <c r="CF29" s="685" t="s">
        <v>64</v>
      </c>
      <c r="CG29" s="682"/>
      <c r="CH29" s="682"/>
      <c r="CI29" s="682"/>
      <c r="CJ29" s="682"/>
      <c r="CK29" s="682"/>
      <c r="CL29" s="682"/>
      <c r="CM29" s="682"/>
      <c r="CN29" s="682"/>
      <c r="CO29" s="682"/>
      <c r="CP29" s="682"/>
      <c r="CQ29" s="683"/>
      <c r="CR29" s="641">
        <v>3446420</v>
      </c>
      <c r="CS29" s="642"/>
      <c r="CT29" s="642"/>
      <c r="CU29" s="642"/>
      <c r="CV29" s="642"/>
      <c r="CW29" s="642"/>
      <c r="CX29" s="642"/>
      <c r="CY29" s="643"/>
      <c r="CZ29" s="646">
        <v>16</v>
      </c>
      <c r="DA29" s="675"/>
      <c r="DB29" s="675"/>
      <c r="DC29" s="676"/>
      <c r="DD29" s="649">
        <v>3378552</v>
      </c>
      <c r="DE29" s="642"/>
      <c r="DF29" s="642"/>
      <c r="DG29" s="642"/>
      <c r="DH29" s="642"/>
      <c r="DI29" s="642"/>
      <c r="DJ29" s="642"/>
      <c r="DK29" s="643"/>
      <c r="DL29" s="649">
        <v>2838411</v>
      </c>
      <c r="DM29" s="642"/>
      <c r="DN29" s="642"/>
      <c r="DO29" s="642"/>
      <c r="DP29" s="642"/>
      <c r="DQ29" s="642"/>
      <c r="DR29" s="642"/>
      <c r="DS29" s="642"/>
      <c r="DT29" s="642"/>
      <c r="DU29" s="642"/>
      <c r="DV29" s="643"/>
      <c r="DW29" s="646">
        <v>20.6</v>
      </c>
      <c r="DX29" s="675"/>
      <c r="DY29" s="675"/>
      <c r="DZ29" s="675"/>
      <c r="EA29" s="675"/>
      <c r="EB29" s="675"/>
      <c r="EC29" s="677"/>
    </row>
    <row r="30" spans="2:133" ht="11.25" customHeight="1" x14ac:dyDescent="0.15">
      <c r="B30" s="638" t="s">
        <v>302</v>
      </c>
      <c r="C30" s="639"/>
      <c r="D30" s="639"/>
      <c r="E30" s="639"/>
      <c r="F30" s="639"/>
      <c r="G30" s="639"/>
      <c r="H30" s="639"/>
      <c r="I30" s="639"/>
      <c r="J30" s="639"/>
      <c r="K30" s="639"/>
      <c r="L30" s="639"/>
      <c r="M30" s="639"/>
      <c r="N30" s="639"/>
      <c r="O30" s="639"/>
      <c r="P30" s="639"/>
      <c r="Q30" s="640"/>
      <c r="R30" s="641">
        <v>143321</v>
      </c>
      <c r="S30" s="644"/>
      <c r="T30" s="644"/>
      <c r="U30" s="644"/>
      <c r="V30" s="644"/>
      <c r="W30" s="644"/>
      <c r="X30" s="644"/>
      <c r="Y30" s="645"/>
      <c r="Z30" s="703">
        <v>0.6</v>
      </c>
      <c r="AA30" s="703"/>
      <c r="AB30" s="703"/>
      <c r="AC30" s="703"/>
      <c r="AD30" s="704" t="s">
        <v>124</v>
      </c>
      <c r="AE30" s="704"/>
      <c r="AF30" s="704"/>
      <c r="AG30" s="704"/>
      <c r="AH30" s="704"/>
      <c r="AI30" s="704"/>
      <c r="AJ30" s="704"/>
      <c r="AK30" s="704"/>
      <c r="AL30" s="646" t="s">
        <v>124</v>
      </c>
      <c r="AM30" s="647"/>
      <c r="AN30" s="647"/>
      <c r="AO30" s="705"/>
      <c r="AP30" s="731" t="s">
        <v>303</v>
      </c>
      <c r="AQ30" s="732"/>
      <c r="AR30" s="732"/>
      <c r="AS30" s="732"/>
      <c r="AT30" s="737" t="s">
        <v>304</v>
      </c>
      <c r="AU30" s="210"/>
      <c r="AV30" s="210"/>
      <c r="AW30" s="210"/>
      <c r="AX30" s="740" t="s">
        <v>181</v>
      </c>
      <c r="AY30" s="741"/>
      <c r="AZ30" s="741"/>
      <c r="BA30" s="741"/>
      <c r="BB30" s="741"/>
      <c r="BC30" s="741"/>
      <c r="BD30" s="741"/>
      <c r="BE30" s="741"/>
      <c r="BF30" s="742"/>
      <c r="BG30" s="721">
        <v>98.3</v>
      </c>
      <c r="BH30" s="722"/>
      <c r="BI30" s="722"/>
      <c r="BJ30" s="722"/>
      <c r="BK30" s="722"/>
      <c r="BL30" s="722"/>
      <c r="BM30" s="723">
        <v>91.9</v>
      </c>
      <c r="BN30" s="722"/>
      <c r="BO30" s="722"/>
      <c r="BP30" s="722"/>
      <c r="BQ30" s="724"/>
      <c r="BR30" s="721">
        <v>98.1</v>
      </c>
      <c r="BS30" s="722"/>
      <c r="BT30" s="722"/>
      <c r="BU30" s="722"/>
      <c r="BV30" s="722"/>
      <c r="BW30" s="722"/>
      <c r="BX30" s="723">
        <v>91</v>
      </c>
      <c r="BY30" s="722"/>
      <c r="BZ30" s="722"/>
      <c r="CA30" s="722"/>
      <c r="CB30" s="724"/>
      <c r="CD30" s="727"/>
      <c r="CE30" s="728"/>
      <c r="CF30" s="685" t="s">
        <v>305</v>
      </c>
      <c r="CG30" s="682"/>
      <c r="CH30" s="682"/>
      <c r="CI30" s="682"/>
      <c r="CJ30" s="682"/>
      <c r="CK30" s="682"/>
      <c r="CL30" s="682"/>
      <c r="CM30" s="682"/>
      <c r="CN30" s="682"/>
      <c r="CO30" s="682"/>
      <c r="CP30" s="682"/>
      <c r="CQ30" s="683"/>
      <c r="CR30" s="641">
        <v>3302232</v>
      </c>
      <c r="CS30" s="644"/>
      <c r="CT30" s="644"/>
      <c r="CU30" s="644"/>
      <c r="CV30" s="644"/>
      <c r="CW30" s="644"/>
      <c r="CX30" s="644"/>
      <c r="CY30" s="645"/>
      <c r="CZ30" s="646">
        <v>15.4</v>
      </c>
      <c r="DA30" s="675"/>
      <c r="DB30" s="675"/>
      <c r="DC30" s="676"/>
      <c r="DD30" s="649">
        <v>3239052</v>
      </c>
      <c r="DE30" s="644"/>
      <c r="DF30" s="644"/>
      <c r="DG30" s="644"/>
      <c r="DH30" s="644"/>
      <c r="DI30" s="644"/>
      <c r="DJ30" s="644"/>
      <c r="DK30" s="645"/>
      <c r="DL30" s="649">
        <v>2698911</v>
      </c>
      <c r="DM30" s="644"/>
      <c r="DN30" s="644"/>
      <c r="DO30" s="644"/>
      <c r="DP30" s="644"/>
      <c r="DQ30" s="644"/>
      <c r="DR30" s="644"/>
      <c r="DS30" s="644"/>
      <c r="DT30" s="644"/>
      <c r="DU30" s="644"/>
      <c r="DV30" s="645"/>
      <c r="DW30" s="646">
        <v>19.600000000000001</v>
      </c>
      <c r="DX30" s="675"/>
      <c r="DY30" s="675"/>
      <c r="DZ30" s="675"/>
      <c r="EA30" s="675"/>
      <c r="EB30" s="675"/>
      <c r="EC30" s="677"/>
    </row>
    <row r="31" spans="2:133" ht="11.25" customHeight="1" x14ac:dyDescent="0.15">
      <c r="B31" s="638" t="s">
        <v>306</v>
      </c>
      <c r="C31" s="639"/>
      <c r="D31" s="639"/>
      <c r="E31" s="639"/>
      <c r="F31" s="639"/>
      <c r="G31" s="639"/>
      <c r="H31" s="639"/>
      <c r="I31" s="639"/>
      <c r="J31" s="639"/>
      <c r="K31" s="639"/>
      <c r="L31" s="639"/>
      <c r="M31" s="639"/>
      <c r="N31" s="639"/>
      <c r="O31" s="639"/>
      <c r="P31" s="639"/>
      <c r="Q31" s="640"/>
      <c r="R31" s="641">
        <v>32801</v>
      </c>
      <c r="S31" s="644"/>
      <c r="T31" s="644"/>
      <c r="U31" s="644"/>
      <c r="V31" s="644"/>
      <c r="W31" s="644"/>
      <c r="X31" s="644"/>
      <c r="Y31" s="645"/>
      <c r="Z31" s="703">
        <v>0.1</v>
      </c>
      <c r="AA31" s="703"/>
      <c r="AB31" s="703"/>
      <c r="AC31" s="703"/>
      <c r="AD31" s="704" t="s">
        <v>234</v>
      </c>
      <c r="AE31" s="704"/>
      <c r="AF31" s="704"/>
      <c r="AG31" s="704"/>
      <c r="AH31" s="704"/>
      <c r="AI31" s="704"/>
      <c r="AJ31" s="704"/>
      <c r="AK31" s="704"/>
      <c r="AL31" s="646" t="s">
        <v>124</v>
      </c>
      <c r="AM31" s="647"/>
      <c r="AN31" s="647"/>
      <c r="AO31" s="705"/>
      <c r="AP31" s="733"/>
      <c r="AQ31" s="734"/>
      <c r="AR31" s="734"/>
      <c r="AS31" s="734"/>
      <c r="AT31" s="738"/>
      <c r="AU31" s="209" t="s">
        <v>307</v>
      </c>
      <c r="AV31" s="209"/>
      <c r="AW31" s="209"/>
      <c r="AX31" s="638" t="s">
        <v>308</v>
      </c>
      <c r="AY31" s="639"/>
      <c r="AZ31" s="639"/>
      <c r="BA31" s="639"/>
      <c r="BB31" s="639"/>
      <c r="BC31" s="639"/>
      <c r="BD31" s="639"/>
      <c r="BE31" s="639"/>
      <c r="BF31" s="640"/>
      <c r="BG31" s="719">
        <v>99</v>
      </c>
      <c r="BH31" s="642"/>
      <c r="BI31" s="642"/>
      <c r="BJ31" s="642"/>
      <c r="BK31" s="642"/>
      <c r="BL31" s="642"/>
      <c r="BM31" s="647">
        <v>96.1</v>
      </c>
      <c r="BN31" s="720"/>
      <c r="BO31" s="720"/>
      <c r="BP31" s="720"/>
      <c r="BQ31" s="681"/>
      <c r="BR31" s="719">
        <v>99</v>
      </c>
      <c r="BS31" s="642"/>
      <c r="BT31" s="642"/>
      <c r="BU31" s="642"/>
      <c r="BV31" s="642"/>
      <c r="BW31" s="642"/>
      <c r="BX31" s="647">
        <v>95.3</v>
      </c>
      <c r="BY31" s="720"/>
      <c r="BZ31" s="720"/>
      <c r="CA31" s="720"/>
      <c r="CB31" s="681"/>
      <c r="CD31" s="727"/>
      <c r="CE31" s="728"/>
      <c r="CF31" s="685" t="s">
        <v>309</v>
      </c>
      <c r="CG31" s="682"/>
      <c r="CH31" s="682"/>
      <c r="CI31" s="682"/>
      <c r="CJ31" s="682"/>
      <c r="CK31" s="682"/>
      <c r="CL31" s="682"/>
      <c r="CM31" s="682"/>
      <c r="CN31" s="682"/>
      <c r="CO31" s="682"/>
      <c r="CP31" s="682"/>
      <c r="CQ31" s="683"/>
      <c r="CR31" s="641">
        <v>144188</v>
      </c>
      <c r="CS31" s="642"/>
      <c r="CT31" s="642"/>
      <c r="CU31" s="642"/>
      <c r="CV31" s="642"/>
      <c r="CW31" s="642"/>
      <c r="CX31" s="642"/>
      <c r="CY31" s="643"/>
      <c r="CZ31" s="646">
        <v>0.7</v>
      </c>
      <c r="DA31" s="675"/>
      <c r="DB31" s="675"/>
      <c r="DC31" s="676"/>
      <c r="DD31" s="649">
        <v>139500</v>
      </c>
      <c r="DE31" s="642"/>
      <c r="DF31" s="642"/>
      <c r="DG31" s="642"/>
      <c r="DH31" s="642"/>
      <c r="DI31" s="642"/>
      <c r="DJ31" s="642"/>
      <c r="DK31" s="643"/>
      <c r="DL31" s="649">
        <v>139500</v>
      </c>
      <c r="DM31" s="642"/>
      <c r="DN31" s="642"/>
      <c r="DO31" s="642"/>
      <c r="DP31" s="642"/>
      <c r="DQ31" s="642"/>
      <c r="DR31" s="642"/>
      <c r="DS31" s="642"/>
      <c r="DT31" s="642"/>
      <c r="DU31" s="642"/>
      <c r="DV31" s="643"/>
      <c r="DW31" s="646">
        <v>1</v>
      </c>
      <c r="DX31" s="675"/>
      <c r="DY31" s="675"/>
      <c r="DZ31" s="675"/>
      <c r="EA31" s="675"/>
      <c r="EB31" s="675"/>
      <c r="EC31" s="677"/>
    </row>
    <row r="32" spans="2:133" ht="11.25" customHeight="1" x14ac:dyDescent="0.15">
      <c r="B32" s="638" t="s">
        <v>310</v>
      </c>
      <c r="C32" s="639"/>
      <c r="D32" s="639"/>
      <c r="E32" s="639"/>
      <c r="F32" s="639"/>
      <c r="G32" s="639"/>
      <c r="H32" s="639"/>
      <c r="I32" s="639"/>
      <c r="J32" s="639"/>
      <c r="K32" s="639"/>
      <c r="L32" s="639"/>
      <c r="M32" s="639"/>
      <c r="N32" s="639"/>
      <c r="O32" s="639"/>
      <c r="P32" s="639"/>
      <c r="Q32" s="640"/>
      <c r="R32" s="641">
        <v>228793</v>
      </c>
      <c r="S32" s="644"/>
      <c r="T32" s="644"/>
      <c r="U32" s="644"/>
      <c r="V32" s="644"/>
      <c r="W32" s="644"/>
      <c r="X32" s="644"/>
      <c r="Y32" s="645"/>
      <c r="Z32" s="703">
        <v>1</v>
      </c>
      <c r="AA32" s="703"/>
      <c r="AB32" s="703"/>
      <c r="AC32" s="703"/>
      <c r="AD32" s="704" t="s">
        <v>124</v>
      </c>
      <c r="AE32" s="704"/>
      <c r="AF32" s="704"/>
      <c r="AG32" s="704"/>
      <c r="AH32" s="704"/>
      <c r="AI32" s="704"/>
      <c r="AJ32" s="704"/>
      <c r="AK32" s="704"/>
      <c r="AL32" s="646" t="s">
        <v>124</v>
      </c>
      <c r="AM32" s="647"/>
      <c r="AN32" s="647"/>
      <c r="AO32" s="705"/>
      <c r="AP32" s="735"/>
      <c r="AQ32" s="736"/>
      <c r="AR32" s="736"/>
      <c r="AS32" s="736"/>
      <c r="AT32" s="739"/>
      <c r="AU32" s="211"/>
      <c r="AV32" s="211"/>
      <c r="AW32" s="211"/>
      <c r="AX32" s="653" t="s">
        <v>311</v>
      </c>
      <c r="AY32" s="654"/>
      <c r="AZ32" s="654"/>
      <c r="BA32" s="654"/>
      <c r="BB32" s="654"/>
      <c r="BC32" s="654"/>
      <c r="BD32" s="654"/>
      <c r="BE32" s="654"/>
      <c r="BF32" s="655"/>
      <c r="BG32" s="718">
        <v>97.6</v>
      </c>
      <c r="BH32" s="657"/>
      <c r="BI32" s="657"/>
      <c r="BJ32" s="657"/>
      <c r="BK32" s="657"/>
      <c r="BL32" s="657"/>
      <c r="BM32" s="701">
        <v>88.6</v>
      </c>
      <c r="BN32" s="657"/>
      <c r="BO32" s="657"/>
      <c r="BP32" s="657"/>
      <c r="BQ32" s="694"/>
      <c r="BR32" s="718">
        <v>97.4</v>
      </c>
      <c r="BS32" s="657"/>
      <c r="BT32" s="657"/>
      <c r="BU32" s="657"/>
      <c r="BV32" s="657"/>
      <c r="BW32" s="657"/>
      <c r="BX32" s="701">
        <v>87.3</v>
      </c>
      <c r="BY32" s="657"/>
      <c r="BZ32" s="657"/>
      <c r="CA32" s="657"/>
      <c r="CB32" s="694"/>
      <c r="CD32" s="729"/>
      <c r="CE32" s="730"/>
      <c r="CF32" s="685" t="s">
        <v>312</v>
      </c>
      <c r="CG32" s="682"/>
      <c r="CH32" s="682"/>
      <c r="CI32" s="682"/>
      <c r="CJ32" s="682"/>
      <c r="CK32" s="682"/>
      <c r="CL32" s="682"/>
      <c r="CM32" s="682"/>
      <c r="CN32" s="682"/>
      <c r="CO32" s="682"/>
      <c r="CP32" s="682"/>
      <c r="CQ32" s="683"/>
      <c r="CR32" s="641">
        <v>580</v>
      </c>
      <c r="CS32" s="644"/>
      <c r="CT32" s="644"/>
      <c r="CU32" s="644"/>
      <c r="CV32" s="644"/>
      <c r="CW32" s="644"/>
      <c r="CX32" s="644"/>
      <c r="CY32" s="645"/>
      <c r="CZ32" s="646">
        <v>0</v>
      </c>
      <c r="DA32" s="675"/>
      <c r="DB32" s="675"/>
      <c r="DC32" s="676"/>
      <c r="DD32" s="649">
        <v>580</v>
      </c>
      <c r="DE32" s="644"/>
      <c r="DF32" s="644"/>
      <c r="DG32" s="644"/>
      <c r="DH32" s="644"/>
      <c r="DI32" s="644"/>
      <c r="DJ32" s="644"/>
      <c r="DK32" s="645"/>
      <c r="DL32" s="649">
        <v>580</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313</v>
      </c>
      <c r="C33" s="639"/>
      <c r="D33" s="639"/>
      <c r="E33" s="639"/>
      <c r="F33" s="639"/>
      <c r="G33" s="639"/>
      <c r="H33" s="639"/>
      <c r="I33" s="639"/>
      <c r="J33" s="639"/>
      <c r="K33" s="639"/>
      <c r="L33" s="639"/>
      <c r="M33" s="639"/>
      <c r="N33" s="639"/>
      <c r="O33" s="639"/>
      <c r="P33" s="639"/>
      <c r="Q33" s="640"/>
      <c r="R33" s="641">
        <v>1075616</v>
      </c>
      <c r="S33" s="644"/>
      <c r="T33" s="644"/>
      <c r="U33" s="644"/>
      <c r="V33" s="644"/>
      <c r="W33" s="644"/>
      <c r="X33" s="644"/>
      <c r="Y33" s="645"/>
      <c r="Z33" s="703">
        <v>4.8</v>
      </c>
      <c r="AA33" s="703"/>
      <c r="AB33" s="703"/>
      <c r="AC33" s="703"/>
      <c r="AD33" s="704" t="s">
        <v>234</v>
      </c>
      <c r="AE33" s="704"/>
      <c r="AF33" s="704"/>
      <c r="AG33" s="704"/>
      <c r="AH33" s="704"/>
      <c r="AI33" s="704"/>
      <c r="AJ33" s="704"/>
      <c r="AK33" s="704"/>
      <c r="AL33" s="646" t="s">
        <v>124</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314</v>
      </c>
      <c r="CE33" s="682"/>
      <c r="CF33" s="682"/>
      <c r="CG33" s="682"/>
      <c r="CH33" s="682"/>
      <c r="CI33" s="682"/>
      <c r="CJ33" s="682"/>
      <c r="CK33" s="682"/>
      <c r="CL33" s="682"/>
      <c r="CM33" s="682"/>
      <c r="CN33" s="682"/>
      <c r="CO33" s="682"/>
      <c r="CP33" s="682"/>
      <c r="CQ33" s="683"/>
      <c r="CR33" s="641">
        <v>9123111</v>
      </c>
      <c r="CS33" s="642"/>
      <c r="CT33" s="642"/>
      <c r="CU33" s="642"/>
      <c r="CV33" s="642"/>
      <c r="CW33" s="642"/>
      <c r="CX33" s="642"/>
      <c r="CY33" s="643"/>
      <c r="CZ33" s="646">
        <v>42.5</v>
      </c>
      <c r="DA33" s="675"/>
      <c r="DB33" s="675"/>
      <c r="DC33" s="676"/>
      <c r="DD33" s="649">
        <v>7179284</v>
      </c>
      <c r="DE33" s="642"/>
      <c r="DF33" s="642"/>
      <c r="DG33" s="642"/>
      <c r="DH33" s="642"/>
      <c r="DI33" s="642"/>
      <c r="DJ33" s="642"/>
      <c r="DK33" s="643"/>
      <c r="DL33" s="649">
        <v>5830040</v>
      </c>
      <c r="DM33" s="642"/>
      <c r="DN33" s="642"/>
      <c r="DO33" s="642"/>
      <c r="DP33" s="642"/>
      <c r="DQ33" s="642"/>
      <c r="DR33" s="642"/>
      <c r="DS33" s="642"/>
      <c r="DT33" s="642"/>
      <c r="DU33" s="642"/>
      <c r="DV33" s="643"/>
      <c r="DW33" s="646">
        <v>42.3</v>
      </c>
      <c r="DX33" s="675"/>
      <c r="DY33" s="675"/>
      <c r="DZ33" s="675"/>
      <c r="EA33" s="675"/>
      <c r="EB33" s="675"/>
      <c r="EC33" s="677"/>
    </row>
    <row r="34" spans="2:133" ht="11.25" customHeight="1" x14ac:dyDescent="0.15">
      <c r="B34" s="638" t="s">
        <v>315</v>
      </c>
      <c r="C34" s="639"/>
      <c r="D34" s="639"/>
      <c r="E34" s="639"/>
      <c r="F34" s="639"/>
      <c r="G34" s="639"/>
      <c r="H34" s="639"/>
      <c r="I34" s="639"/>
      <c r="J34" s="639"/>
      <c r="K34" s="639"/>
      <c r="L34" s="639"/>
      <c r="M34" s="639"/>
      <c r="N34" s="639"/>
      <c r="O34" s="639"/>
      <c r="P34" s="639"/>
      <c r="Q34" s="640"/>
      <c r="R34" s="641">
        <v>290235</v>
      </c>
      <c r="S34" s="644"/>
      <c r="T34" s="644"/>
      <c r="U34" s="644"/>
      <c r="V34" s="644"/>
      <c r="W34" s="644"/>
      <c r="X34" s="644"/>
      <c r="Y34" s="645"/>
      <c r="Z34" s="703">
        <v>1.3</v>
      </c>
      <c r="AA34" s="703"/>
      <c r="AB34" s="703"/>
      <c r="AC34" s="703"/>
      <c r="AD34" s="704">
        <v>619</v>
      </c>
      <c r="AE34" s="704"/>
      <c r="AF34" s="704"/>
      <c r="AG34" s="704"/>
      <c r="AH34" s="704"/>
      <c r="AI34" s="704"/>
      <c r="AJ34" s="704"/>
      <c r="AK34" s="704"/>
      <c r="AL34" s="646">
        <v>0</v>
      </c>
      <c r="AM34" s="647"/>
      <c r="AN34" s="647"/>
      <c r="AO34" s="705"/>
      <c r="AP34" s="214"/>
      <c r="AQ34" s="715" t="s">
        <v>316</v>
      </c>
      <c r="AR34" s="716"/>
      <c r="AS34" s="716"/>
      <c r="AT34" s="716"/>
      <c r="AU34" s="716"/>
      <c r="AV34" s="716"/>
      <c r="AW34" s="716"/>
      <c r="AX34" s="716"/>
      <c r="AY34" s="716"/>
      <c r="AZ34" s="716"/>
      <c r="BA34" s="716"/>
      <c r="BB34" s="716"/>
      <c r="BC34" s="716"/>
      <c r="BD34" s="716"/>
      <c r="BE34" s="716"/>
      <c r="BF34" s="717"/>
      <c r="BG34" s="715" t="s">
        <v>317</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318</v>
      </c>
      <c r="CE34" s="682"/>
      <c r="CF34" s="682"/>
      <c r="CG34" s="682"/>
      <c r="CH34" s="682"/>
      <c r="CI34" s="682"/>
      <c r="CJ34" s="682"/>
      <c r="CK34" s="682"/>
      <c r="CL34" s="682"/>
      <c r="CM34" s="682"/>
      <c r="CN34" s="682"/>
      <c r="CO34" s="682"/>
      <c r="CP34" s="682"/>
      <c r="CQ34" s="683"/>
      <c r="CR34" s="641">
        <v>2667738</v>
      </c>
      <c r="CS34" s="644"/>
      <c r="CT34" s="644"/>
      <c r="CU34" s="644"/>
      <c r="CV34" s="644"/>
      <c r="CW34" s="644"/>
      <c r="CX34" s="644"/>
      <c r="CY34" s="645"/>
      <c r="CZ34" s="646">
        <v>12.4</v>
      </c>
      <c r="DA34" s="675"/>
      <c r="DB34" s="675"/>
      <c r="DC34" s="676"/>
      <c r="DD34" s="649">
        <v>1829422</v>
      </c>
      <c r="DE34" s="644"/>
      <c r="DF34" s="644"/>
      <c r="DG34" s="644"/>
      <c r="DH34" s="644"/>
      <c r="DI34" s="644"/>
      <c r="DJ34" s="644"/>
      <c r="DK34" s="645"/>
      <c r="DL34" s="649">
        <v>1570265</v>
      </c>
      <c r="DM34" s="644"/>
      <c r="DN34" s="644"/>
      <c r="DO34" s="644"/>
      <c r="DP34" s="644"/>
      <c r="DQ34" s="644"/>
      <c r="DR34" s="644"/>
      <c r="DS34" s="644"/>
      <c r="DT34" s="644"/>
      <c r="DU34" s="644"/>
      <c r="DV34" s="645"/>
      <c r="DW34" s="646">
        <v>11.4</v>
      </c>
      <c r="DX34" s="675"/>
      <c r="DY34" s="675"/>
      <c r="DZ34" s="675"/>
      <c r="EA34" s="675"/>
      <c r="EB34" s="675"/>
      <c r="EC34" s="677"/>
    </row>
    <row r="35" spans="2:133" ht="11.25" customHeight="1" x14ac:dyDescent="0.15">
      <c r="B35" s="638" t="s">
        <v>319</v>
      </c>
      <c r="C35" s="639"/>
      <c r="D35" s="639"/>
      <c r="E35" s="639"/>
      <c r="F35" s="639"/>
      <c r="G35" s="639"/>
      <c r="H35" s="639"/>
      <c r="I35" s="639"/>
      <c r="J35" s="639"/>
      <c r="K35" s="639"/>
      <c r="L35" s="639"/>
      <c r="M35" s="639"/>
      <c r="N35" s="639"/>
      <c r="O35" s="639"/>
      <c r="P35" s="639"/>
      <c r="Q35" s="640"/>
      <c r="R35" s="641">
        <v>3410518</v>
      </c>
      <c r="S35" s="644"/>
      <c r="T35" s="644"/>
      <c r="U35" s="644"/>
      <c r="V35" s="644"/>
      <c r="W35" s="644"/>
      <c r="X35" s="644"/>
      <c r="Y35" s="645"/>
      <c r="Z35" s="703">
        <v>15.2</v>
      </c>
      <c r="AA35" s="703"/>
      <c r="AB35" s="703"/>
      <c r="AC35" s="703"/>
      <c r="AD35" s="704" t="s">
        <v>124</v>
      </c>
      <c r="AE35" s="704"/>
      <c r="AF35" s="704"/>
      <c r="AG35" s="704"/>
      <c r="AH35" s="704"/>
      <c r="AI35" s="704"/>
      <c r="AJ35" s="704"/>
      <c r="AK35" s="704"/>
      <c r="AL35" s="646" t="s">
        <v>124</v>
      </c>
      <c r="AM35" s="647"/>
      <c r="AN35" s="647"/>
      <c r="AO35" s="705"/>
      <c r="AP35" s="214"/>
      <c r="AQ35" s="709" t="s">
        <v>320</v>
      </c>
      <c r="AR35" s="710"/>
      <c r="AS35" s="710"/>
      <c r="AT35" s="710"/>
      <c r="AU35" s="710"/>
      <c r="AV35" s="710"/>
      <c r="AW35" s="710"/>
      <c r="AX35" s="710"/>
      <c r="AY35" s="711"/>
      <c r="AZ35" s="706">
        <v>4401562</v>
      </c>
      <c r="BA35" s="707"/>
      <c r="BB35" s="707"/>
      <c r="BC35" s="707"/>
      <c r="BD35" s="707"/>
      <c r="BE35" s="707"/>
      <c r="BF35" s="708"/>
      <c r="BG35" s="712" t="s">
        <v>321</v>
      </c>
      <c r="BH35" s="713"/>
      <c r="BI35" s="713"/>
      <c r="BJ35" s="713"/>
      <c r="BK35" s="713"/>
      <c r="BL35" s="713"/>
      <c r="BM35" s="713"/>
      <c r="BN35" s="713"/>
      <c r="BO35" s="713"/>
      <c r="BP35" s="713"/>
      <c r="BQ35" s="713"/>
      <c r="BR35" s="713"/>
      <c r="BS35" s="713"/>
      <c r="BT35" s="713"/>
      <c r="BU35" s="714"/>
      <c r="BV35" s="706">
        <v>150813</v>
      </c>
      <c r="BW35" s="707"/>
      <c r="BX35" s="707"/>
      <c r="BY35" s="707"/>
      <c r="BZ35" s="707"/>
      <c r="CA35" s="707"/>
      <c r="CB35" s="708"/>
      <c r="CD35" s="685" t="s">
        <v>322</v>
      </c>
      <c r="CE35" s="682"/>
      <c r="CF35" s="682"/>
      <c r="CG35" s="682"/>
      <c r="CH35" s="682"/>
      <c r="CI35" s="682"/>
      <c r="CJ35" s="682"/>
      <c r="CK35" s="682"/>
      <c r="CL35" s="682"/>
      <c r="CM35" s="682"/>
      <c r="CN35" s="682"/>
      <c r="CO35" s="682"/>
      <c r="CP35" s="682"/>
      <c r="CQ35" s="683"/>
      <c r="CR35" s="641">
        <v>227604</v>
      </c>
      <c r="CS35" s="642"/>
      <c r="CT35" s="642"/>
      <c r="CU35" s="642"/>
      <c r="CV35" s="642"/>
      <c r="CW35" s="642"/>
      <c r="CX35" s="642"/>
      <c r="CY35" s="643"/>
      <c r="CZ35" s="646">
        <v>1.1000000000000001</v>
      </c>
      <c r="DA35" s="675"/>
      <c r="DB35" s="675"/>
      <c r="DC35" s="676"/>
      <c r="DD35" s="649">
        <v>183004</v>
      </c>
      <c r="DE35" s="642"/>
      <c r="DF35" s="642"/>
      <c r="DG35" s="642"/>
      <c r="DH35" s="642"/>
      <c r="DI35" s="642"/>
      <c r="DJ35" s="642"/>
      <c r="DK35" s="643"/>
      <c r="DL35" s="649">
        <v>183004</v>
      </c>
      <c r="DM35" s="642"/>
      <c r="DN35" s="642"/>
      <c r="DO35" s="642"/>
      <c r="DP35" s="642"/>
      <c r="DQ35" s="642"/>
      <c r="DR35" s="642"/>
      <c r="DS35" s="642"/>
      <c r="DT35" s="642"/>
      <c r="DU35" s="642"/>
      <c r="DV35" s="643"/>
      <c r="DW35" s="646">
        <v>1.3</v>
      </c>
      <c r="DX35" s="675"/>
      <c r="DY35" s="675"/>
      <c r="DZ35" s="675"/>
      <c r="EA35" s="675"/>
      <c r="EB35" s="675"/>
      <c r="EC35" s="677"/>
    </row>
    <row r="36" spans="2:133" ht="11.25" customHeight="1" x14ac:dyDescent="0.15">
      <c r="B36" s="638" t="s">
        <v>323</v>
      </c>
      <c r="C36" s="639"/>
      <c r="D36" s="639"/>
      <c r="E36" s="639"/>
      <c r="F36" s="639"/>
      <c r="G36" s="639"/>
      <c r="H36" s="639"/>
      <c r="I36" s="639"/>
      <c r="J36" s="639"/>
      <c r="K36" s="639"/>
      <c r="L36" s="639"/>
      <c r="M36" s="639"/>
      <c r="N36" s="639"/>
      <c r="O36" s="639"/>
      <c r="P36" s="639"/>
      <c r="Q36" s="640"/>
      <c r="R36" s="641" t="s">
        <v>124</v>
      </c>
      <c r="S36" s="644"/>
      <c r="T36" s="644"/>
      <c r="U36" s="644"/>
      <c r="V36" s="644"/>
      <c r="W36" s="644"/>
      <c r="X36" s="644"/>
      <c r="Y36" s="645"/>
      <c r="Z36" s="703" t="s">
        <v>124</v>
      </c>
      <c r="AA36" s="703"/>
      <c r="AB36" s="703"/>
      <c r="AC36" s="703"/>
      <c r="AD36" s="704" t="s">
        <v>124</v>
      </c>
      <c r="AE36" s="704"/>
      <c r="AF36" s="704"/>
      <c r="AG36" s="704"/>
      <c r="AH36" s="704"/>
      <c r="AI36" s="704"/>
      <c r="AJ36" s="704"/>
      <c r="AK36" s="704"/>
      <c r="AL36" s="646" t="s">
        <v>124</v>
      </c>
      <c r="AM36" s="647"/>
      <c r="AN36" s="647"/>
      <c r="AO36" s="705"/>
      <c r="AQ36" s="678" t="s">
        <v>324</v>
      </c>
      <c r="AR36" s="679"/>
      <c r="AS36" s="679"/>
      <c r="AT36" s="679"/>
      <c r="AU36" s="679"/>
      <c r="AV36" s="679"/>
      <c r="AW36" s="679"/>
      <c r="AX36" s="679"/>
      <c r="AY36" s="680"/>
      <c r="AZ36" s="641">
        <v>2252848</v>
      </c>
      <c r="BA36" s="644"/>
      <c r="BB36" s="644"/>
      <c r="BC36" s="644"/>
      <c r="BD36" s="642"/>
      <c r="BE36" s="642"/>
      <c r="BF36" s="681"/>
      <c r="BG36" s="685" t="s">
        <v>325</v>
      </c>
      <c r="BH36" s="682"/>
      <c r="BI36" s="682"/>
      <c r="BJ36" s="682"/>
      <c r="BK36" s="682"/>
      <c r="BL36" s="682"/>
      <c r="BM36" s="682"/>
      <c r="BN36" s="682"/>
      <c r="BO36" s="682"/>
      <c r="BP36" s="682"/>
      <c r="BQ36" s="682"/>
      <c r="BR36" s="682"/>
      <c r="BS36" s="682"/>
      <c r="BT36" s="682"/>
      <c r="BU36" s="683"/>
      <c r="BV36" s="641">
        <v>79370</v>
      </c>
      <c r="BW36" s="644"/>
      <c r="BX36" s="644"/>
      <c r="BY36" s="644"/>
      <c r="BZ36" s="644"/>
      <c r="CA36" s="644"/>
      <c r="CB36" s="684"/>
      <c r="CD36" s="685" t="s">
        <v>326</v>
      </c>
      <c r="CE36" s="682"/>
      <c r="CF36" s="682"/>
      <c r="CG36" s="682"/>
      <c r="CH36" s="682"/>
      <c r="CI36" s="682"/>
      <c r="CJ36" s="682"/>
      <c r="CK36" s="682"/>
      <c r="CL36" s="682"/>
      <c r="CM36" s="682"/>
      <c r="CN36" s="682"/>
      <c r="CO36" s="682"/>
      <c r="CP36" s="682"/>
      <c r="CQ36" s="683"/>
      <c r="CR36" s="641">
        <v>3016152</v>
      </c>
      <c r="CS36" s="644"/>
      <c r="CT36" s="644"/>
      <c r="CU36" s="644"/>
      <c r="CV36" s="644"/>
      <c r="CW36" s="644"/>
      <c r="CX36" s="644"/>
      <c r="CY36" s="645"/>
      <c r="CZ36" s="646">
        <v>14</v>
      </c>
      <c r="DA36" s="675"/>
      <c r="DB36" s="675"/>
      <c r="DC36" s="676"/>
      <c r="DD36" s="649">
        <v>2587748</v>
      </c>
      <c r="DE36" s="644"/>
      <c r="DF36" s="644"/>
      <c r="DG36" s="644"/>
      <c r="DH36" s="644"/>
      <c r="DI36" s="644"/>
      <c r="DJ36" s="644"/>
      <c r="DK36" s="645"/>
      <c r="DL36" s="649">
        <v>2145906</v>
      </c>
      <c r="DM36" s="644"/>
      <c r="DN36" s="644"/>
      <c r="DO36" s="644"/>
      <c r="DP36" s="644"/>
      <c r="DQ36" s="644"/>
      <c r="DR36" s="644"/>
      <c r="DS36" s="644"/>
      <c r="DT36" s="644"/>
      <c r="DU36" s="644"/>
      <c r="DV36" s="645"/>
      <c r="DW36" s="646">
        <v>15.6</v>
      </c>
      <c r="DX36" s="675"/>
      <c r="DY36" s="675"/>
      <c r="DZ36" s="675"/>
      <c r="EA36" s="675"/>
      <c r="EB36" s="675"/>
      <c r="EC36" s="677"/>
    </row>
    <row r="37" spans="2:133" ht="11.25" customHeight="1" x14ac:dyDescent="0.15">
      <c r="B37" s="638" t="s">
        <v>327</v>
      </c>
      <c r="C37" s="639"/>
      <c r="D37" s="639"/>
      <c r="E37" s="639"/>
      <c r="F37" s="639"/>
      <c r="G37" s="639"/>
      <c r="H37" s="639"/>
      <c r="I37" s="639"/>
      <c r="J37" s="639"/>
      <c r="K37" s="639"/>
      <c r="L37" s="639"/>
      <c r="M37" s="639"/>
      <c r="N37" s="639"/>
      <c r="O37" s="639"/>
      <c r="P37" s="639"/>
      <c r="Q37" s="640"/>
      <c r="R37" s="641">
        <v>551618</v>
      </c>
      <c r="S37" s="644"/>
      <c r="T37" s="644"/>
      <c r="U37" s="644"/>
      <c r="V37" s="644"/>
      <c r="W37" s="644"/>
      <c r="X37" s="644"/>
      <c r="Y37" s="645"/>
      <c r="Z37" s="703">
        <v>2.5</v>
      </c>
      <c r="AA37" s="703"/>
      <c r="AB37" s="703"/>
      <c r="AC37" s="703"/>
      <c r="AD37" s="704" t="s">
        <v>234</v>
      </c>
      <c r="AE37" s="704"/>
      <c r="AF37" s="704"/>
      <c r="AG37" s="704"/>
      <c r="AH37" s="704"/>
      <c r="AI37" s="704"/>
      <c r="AJ37" s="704"/>
      <c r="AK37" s="704"/>
      <c r="AL37" s="646" t="s">
        <v>173</v>
      </c>
      <c r="AM37" s="647"/>
      <c r="AN37" s="647"/>
      <c r="AO37" s="705"/>
      <c r="AQ37" s="678" t="s">
        <v>328</v>
      </c>
      <c r="AR37" s="679"/>
      <c r="AS37" s="679"/>
      <c r="AT37" s="679"/>
      <c r="AU37" s="679"/>
      <c r="AV37" s="679"/>
      <c r="AW37" s="679"/>
      <c r="AX37" s="679"/>
      <c r="AY37" s="680"/>
      <c r="AZ37" s="641">
        <v>237093</v>
      </c>
      <c r="BA37" s="644"/>
      <c r="BB37" s="644"/>
      <c r="BC37" s="644"/>
      <c r="BD37" s="642"/>
      <c r="BE37" s="642"/>
      <c r="BF37" s="681"/>
      <c r="BG37" s="685" t="s">
        <v>329</v>
      </c>
      <c r="BH37" s="682"/>
      <c r="BI37" s="682"/>
      <c r="BJ37" s="682"/>
      <c r="BK37" s="682"/>
      <c r="BL37" s="682"/>
      <c r="BM37" s="682"/>
      <c r="BN37" s="682"/>
      <c r="BO37" s="682"/>
      <c r="BP37" s="682"/>
      <c r="BQ37" s="682"/>
      <c r="BR37" s="682"/>
      <c r="BS37" s="682"/>
      <c r="BT37" s="682"/>
      <c r="BU37" s="683"/>
      <c r="BV37" s="641">
        <v>4257</v>
      </c>
      <c r="BW37" s="644"/>
      <c r="BX37" s="644"/>
      <c r="BY37" s="644"/>
      <c r="BZ37" s="644"/>
      <c r="CA37" s="644"/>
      <c r="CB37" s="684"/>
      <c r="CD37" s="685" t="s">
        <v>330</v>
      </c>
      <c r="CE37" s="682"/>
      <c r="CF37" s="682"/>
      <c r="CG37" s="682"/>
      <c r="CH37" s="682"/>
      <c r="CI37" s="682"/>
      <c r="CJ37" s="682"/>
      <c r="CK37" s="682"/>
      <c r="CL37" s="682"/>
      <c r="CM37" s="682"/>
      <c r="CN37" s="682"/>
      <c r="CO37" s="682"/>
      <c r="CP37" s="682"/>
      <c r="CQ37" s="683"/>
      <c r="CR37" s="641">
        <v>157701</v>
      </c>
      <c r="CS37" s="642"/>
      <c r="CT37" s="642"/>
      <c r="CU37" s="642"/>
      <c r="CV37" s="642"/>
      <c r="CW37" s="642"/>
      <c r="CX37" s="642"/>
      <c r="CY37" s="643"/>
      <c r="CZ37" s="646">
        <v>0.7</v>
      </c>
      <c r="DA37" s="675"/>
      <c r="DB37" s="675"/>
      <c r="DC37" s="676"/>
      <c r="DD37" s="649">
        <v>157701</v>
      </c>
      <c r="DE37" s="642"/>
      <c r="DF37" s="642"/>
      <c r="DG37" s="642"/>
      <c r="DH37" s="642"/>
      <c r="DI37" s="642"/>
      <c r="DJ37" s="642"/>
      <c r="DK37" s="643"/>
      <c r="DL37" s="649">
        <v>157701</v>
      </c>
      <c r="DM37" s="642"/>
      <c r="DN37" s="642"/>
      <c r="DO37" s="642"/>
      <c r="DP37" s="642"/>
      <c r="DQ37" s="642"/>
      <c r="DR37" s="642"/>
      <c r="DS37" s="642"/>
      <c r="DT37" s="642"/>
      <c r="DU37" s="642"/>
      <c r="DV37" s="643"/>
      <c r="DW37" s="646">
        <v>1.1000000000000001</v>
      </c>
      <c r="DX37" s="675"/>
      <c r="DY37" s="675"/>
      <c r="DZ37" s="675"/>
      <c r="EA37" s="675"/>
      <c r="EB37" s="675"/>
      <c r="EC37" s="677"/>
    </row>
    <row r="38" spans="2:133" ht="11.25" customHeight="1" x14ac:dyDescent="0.15">
      <c r="B38" s="653" t="s">
        <v>331</v>
      </c>
      <c r="C38" s="654"/>
      <c r="D38" s="654"/>
      <c r="E38" s="654"/>
      <c r="F38" s="654"/>
      <c r="G38" s="654"/>
      <c r="H38" s="654"/>
      <c r="I38" s="654"/>
      <c r="J38" s="654"/>
      <c r="K38" s="654"/>
      <c r="L38" s="654"/>
      <c r="M38" s="654"/>
      <c r="N38" s="654"/>
      <c r="O38" s="654"/>
      <c r="P38" s="654"/>
      <c r="Q38" s="655"/>
      <c r="R38" s="656">
        <v>22417292</v>
      </c>
      <c r="S38" s="693"/>
      <c r="T38" s="693"/>
      <c r="U38" s="693"/>
      <c r="V38" s="693"/>
      <c r="W38" s="693"/>
      <c r="X38" s="693"/>
      <c r="Y38" s="698"/>
      <c r="Z38" s="699">
        <v>100</v>
      </c>
      <c r="AA38" s="699"/>
      <c r="AB38" s="699"/>
      <c r="AC38" s="699"/>
      <c r="AD38" s="700">
        <v>13228499</v>
      </c>
      <c r="AE38" s="700"/>
      <c r="AF38" s="700"/>
      <c r="AG38" s="700"/>
      <c r="AH38" s="700"/>
      <c r="AI38" s="700"/>
      <c r="AJ38" s="700"/>
      <c r="AK38" s="700"/>
      <c r="AL38" s="659">
        <v>100</v>
      </c>
      <c r="AM38" s="701"/>
      <c r="AN38" s="701"/>
      <c r="AO38" s="702"/>
      <c r="AQ38" s="678" t="s">
        <v>332</v>
      </c>
      <c r="AR38" s="679"/>
      <c r="AS38" s="679"/>
      <c r="AT38" s="679"/>
      <c r="AU38" s="679"/>
      <c r="AV38" s="679"/>
      <c r="AW38" s="679"/>
      <c r="AX38" s="679"/>
      <c r="AY38" s="680"/>
      <c r="AZ38" s="641">
        <v>171000</v>
      </c>
      <c r="BA38" s="644"/>
      <c r="BB38" s="644"/>
      <c r="BC38" s="644"/>
      <c r="BD38" s="642"/>
      <c r="BE38" s="642"/>
      <c r="BF38" s="681"/>
      <c r="BG38" s="685" t="s">
        <v>333</v>
      </c>
      <c r="BH38" s="682"/>
      <c r="BI38" s="682"/>
      <c r="BJ38" s="682"/>
      <c r="BK38" s="682"/>
      <c r="BL38" s="682"/>
      <c r="BM38" s="682"/>
      <c r="BN38" s="682"/>
      <c r="BO38" s="682"/>
      <c r="BP38" s="682"/>
      <c r="BQ38" s="682"/>
      <c r="BR38" s="682"/>
      <c r="BS38" s="682"/>
      <c r="BT38" s="682"/>
      <c r="BU38" s="683"/>
      <c r="BV38" s="641">
        <v>6618</v>
      </c>
      <c r="BW38" s="644"/>
      <c r="BX38" s="644"/>
      <c r="BY38" s="644"/>
      <c r="BZ38" s="644"/>
      <c r="CA38" s="644"/>
      <c r="CB38" s="684"/>
      <c r="CD38" s="685" t="s">
        <v>334</v>
      </c>
      <c r="CE38" s="682"/>
      <c r="CF38" s="682"/>
      <c r="CG38" s="682"/>
      <c r="CH38" s="682"/>
      <c r="CI38" s="682"/>
      <c r="CJ38" s="682"/>
      <c r="CK38" s="682"/>
      <c r="CL38" s="682"/>
      <c r="CM38" s="682"/>
      <c r="CN38" s="682"/>
      <c r="CO38" s="682"/>
      <c r="CP38" s="682"/>
      <c r="CQ38" s="683"/>
      <c r="CR38" s="641">
        <v>1860038</v>
      </c>
      <c r="CS38" s="644"/>
      <c r="CT38" s="644"/>
      <c r="CU38" s="644"/>
      <c r="CV38" s="644"/>
      <c r="CW38" s="644"/>
      <c r="CX38" s="644"/>
      <c r="CY38" s="645"/>
      <c r="CZ38" s="646">
        <v>8.6999999999999993</v>
      </c>
      <c r="DA38" s="675"/>
      <c r="DB38" s="675"/>
      <c r="DC38" s="676"/>
      <c r="DD38" s="649">
        <v>1607992</v>
      </c>
      <c r="DE38" s="644"/>
      <c r="DF38" s="644"/>
      <c r="DG38" s="644"/>
      <c r="DH38" s="644"/>
      <c r="DI38" s="644"/>
      <c r="DJ38" s="644"/>
      <c r="DK38" s="645"/>
      <c r="DL38" s="649">
        <v>1492176</v>
      </c>
      <c r="DM38" s="644"/>
      <c r="DN38" s="644"/>
      <c r="DO38" s="644"/>
      <c r="DP38" s="644"/>
      <c r="DQ38" s="644"/>
      <c r="DR38" s="644"/>
      <c r="DS38" s="644"/>
      <c r="DT38" s="644"/>
      <c r="DU38" s="644"/>
      <c r="DV38" s="645"/>
      <c r="DW38" s="646">
        <v>10.8</v>
      </c>
      <c r="DX38" s="675"/>
      <c r="DY38" s="675"/>
      <c r="DZ38" s="675"/>
      <c r="EA38" s="675"/>
      <c r="EB38" s="675"/>
      <c r="EC38" s="677"/>
    </row>
    <row r="39" spans="2:133" ht="11.25" customHeight="1" x14ac:dyDescent="0.15">
      <c r="AQ39" s="678" t="s">
        <v>335</v>
      </c>
      <c r="AR39" s="679"/>
      <c r="AS39" s="679"/>
      <c r="AT39" s="679"/>
      <c r="AU39" s="679"/>
      <c r="AV39" s="679"/>
      <c r="AW39" s="679"/>
      <c r="AX39" s="679"/>
      <c r="AY39" s="680"/>
      <c r="AZ39" s="641">
        <v>4763</v>
      </c>
      <c r="BA39" s="644"/>
      <c r="BB39" s="644"/>
      <c r="BC39" s="644"/>
      <c r="BD39" s="642"/>
      <c r="BE39" s="642"/>
      <c r="BF39" s="681"/>
      <c r="BG39" s="686" t="s">
        <v>336</v>
      </c>
      <c r="BH39" s="687"/>
      <c r="BI39" s="687"/>
      <c r="BJ39" s="687"/>
      <c r="BK39" s="687"/>
      <c r="BL39" s="215"/>
      <c r="BM39" s="682" t="s">
        <v>337</v>
      </c>
      <c r="BN39" s="682"/>
      <c r="BO39" s="682"/>
      <c r="BP39" s="682"/>
      <c r="BQ39" s="682"/>
      <c r="BR39" s="682"/>
      <c r="BS39" s="682"/>
      <c r="BT39" s="682"/>
      <c r="BU39" s="683"/>
      <c r="BV39" s="641">
        <v>85</v>
      </c>
      <c r="BW39" s="644"/>
      <c r="BX39" s="644"/>
      <c r="BY39" s="644"/>
      <c r="BZ39" s="644"/>
      <c r="CA39" s="644"/>
      <c r="CB39" s="684"/>
      <c r="CD39" s="685" t="s">
        <v>338</v>
      </c>
      <c r="CE39" s="682"/>
      <c r="CF39" s="682"/>
      <c r="CG39" s="682"/>
      <c r="CH39" s="682"/>
      <c r="CI39" s="682"/>
      <c r="CJ39" s="682"/>
      <c r="CK39" s="682"/>
      <c r="CL39" s="682"/>
      <c r="CM39" s="682"/>
      <c r="CN39" s="682"/>
      <c r="CO39" s="682"/>
      <c r="CP39" s="682"/>
      <c r="CQ39" s="683"/>
      <c r="CR39" s="641">
        <v>367091</v>
      </c>
      <c r="CS39" s="642"/>
      <c r="CT39" s="642"/>
      <c r="CU39" s="642"/>
      <c r="CV39" s="642"/>
      <c r="CW39" s="642"/>
      <c r="CX39" s="642"/>
      <c r="CY39" s="643"/>
      <c r="CZ39" s="646">
        <v>1.7</v>
      </c>
      <c r="DA39" s="675"/>
      <c r="DB39" s="675"/>
      <c r="DC39" s="676"/>
      <c r="DD39" s="649">
        <v>281935</v>
      </c>
      <c r="DE39" s="642"/>
      <c r="DF39" s="642"/>
      <c r="DG39" s="642"/>
      <c r="DH39" s="642"/>
      <c r="DI39" s="642"/>
      <c r="DJ39" s="642"/>
      <c r="DK39" s="643"/>
      <c r="DL39" s="649" t="s">
        <v>124</v>
      </c>
      <c r="DM39" s="642"/>
      <c r="DN39" s="642"/>
      <c r="DO39" s="642"/>
      <c r="DP39" s="642"/>
      <c r="DQ39" s="642"/>
      <c r="DR39" s="642"/>
      <c r="DS39" s="642"/>
      <c r="DT39" s="642"/>
      <c r="DU39" s="642"/>
      <c r="DV39" s="643"/>
      <c r="DW39" s="646" t="s">
        <v>173</v>
      </c>
      <c r="DX39" s="675"/>
      <c r="DY39" s="675"/>
      <c r="DZ39" s="675"/>
      <c r="EA39" s="675"/>
      <c r="EB39" s="675"/>
      <c r="EC39" s="677"/>
    </row>
    <row r="40" spans="2:133" ht="11.25" customHeight="1" x14ac:dyDescent="0.15">
      <c r="AQ40" s="678" t="s">
        <v>339</v>
      </c>
      <c r="AR40" s="679"/>
      <c r="AS40" s="679"/>
      <c r="AT40" s="679"/>
      <c r="AU40" s="679"/>
      <c r="AV40" s="679"/>
      <c r="AW40" s="679"/>
      <c r="AX40" s="679"/>
      <c r="AY40" s="680"/>
      <c r="AZ40" s="641">
        <v>322584</v>
      </c>
      <c r="BA40" s="644"/>
      <c r="BB40" s="644"/>
      <c r="BC40" s="644"/>
      <c r="BD40" s="642"/>
      <c r="BE40" s="642"/>
      <c r="BF40" s="681"/>
      <c r="BG40" s="686"/>
      <c r="BH40" s="687"/>
      <c r="BI40" s="687"/>
      <c r="BJ40" s="687"/>
      <c r="BK40" s="687"/>
      <c r="BL40" s="215"/>
      <c r="BM40" s="682" t="s">
        <v>340</v>
      </c>
      <c r="BN40" s="682"/>
      <c r="BO40" s="682"/>
      <c r="BP40" s="682"/>
      <c r="BQ40" s="682"/>
      <c r="BR40" s="682"/>
      <c r="BS40" s="682"/>
      <c r="BT40" s="682"/>
      <c r="BU40" s="683"/>
      <c r="BV40" s="641">
        <v>117</v>
      </c>
      <c r="BW40" s="644"/>
      <c r="BX40" s="644"/>
      <c r="BY40" s="644"/>
      <c r="BZ40" s="644"/>
      <c r="CA40" s="644"/>
      <c r="CB40" s="684"/>
      <c r="CD40" s="685" t="s">
        <v>341</v>
      </c>
      <c r="CE40" s="682"/>
      <c r="CF40" s="682"/>
      <c r="CG40" s="682"/>
      <c r="CH40" s="682"/>
      <c r="CI40" s="682"/>
      <c r="CJ40" s="682"/>
      <c r="CK40" s="682"/>
      <c r="CL40" s="682"/>
      <c r="CM40" s="682"/>
      <c r="CN40" s="682"/>
      <c r="CO40" s="682"/>
      <c r="CP40" s="682"/>
      <c r="CQ40" s="683"/>
      <c r="CR40" s="641">
        <v>984488</v>
      </c>
      <c r="CS40" s="644"/>
      <c r="CT40" s="644"/>
      <c r="CU40" s="644"/>
      <c r="CV40" s="644"/>
      <c r="CW40" s="644"/>
      <c r="CX40" s="644"/>
      <c r="CY40" s="645"/>
      <c r="CZ40" s="646">
        <v>4.5999999999999996</v>
      </c>
      <c r="DA40" s="675"/>
      <c r="DB40" s="675"/>
      <c r="DC40" s="676"/>
      <c r="DD40" s="649">
        <v>689183</v>
      </c>
      <c r="DE40" s="644"/>
      <c r="DF40" s="644"/>
      <c r="DG40" s="644"/>
      <c r="DH40" s="644"/>
      <c r="DI40" s="644"/>
      <c r="DJ40" s="644"/>
      <c r="DK40" s="645"/>
      <c r="DL40" s="649">
        <v>438689</v>
      </c>
      <c r="DM40" s="644"/>
      <c r="DN40" s="644"/>
      <c r="DO40" s="644"/>
      <c r="DP40" s="644"/>
      <c r="DQ40" s="644"/>
      <c r="DR40" s="644"/>
      <c r="DS40" s="644"/>
      <c r="DT40" s="644"/>
      <c r="DU40" s="644"/>
      <c r="DV40" s="645"/>
      <c r="DW40" s="646">
        <v>3.2</v>
      </c>
      <c r="DX40" s="675"/>
      <c r="DY40" s="675"/>
      <c r="DZ40" s="675"/>
      <c r="EA40" s="675"/>
      <c r="EB40" s="675"/>
      <c r="EC40" s="677"/>
    </row>
    <row r="41" spans="2:133" ht="11.25" customHeight="1" x14ac:dyDescent="0.15">
      <c r="AQ41" s="690" t="s">
        <v>342</v>
      </c>
      <c r="AR41" s="691"/>
      <c r="AS41" s="691"/>
      <c r="AT41" s="691"/>
      <c r="AU41" s="691"/>
      <c r="AV41" s="691"/>
      <c r="AW41" s="691"/>
      <c r="AX41" s="691"/>
      <c r="AY41" s="692"/>
      <c r="AZ41" s="656">
        <v>1413274</v>
      </c>
      <c r="BA41" s="693"/>
      <c r="BB41" s="693"/>
      <c r="BC41" s="693"/>
      <c r="BD41" s="657"/>
      <c r="BE41" s="657"/>
      <c r="BF41" s="694"/>
      <c r="BG41" s="688"/>
      <c r="BH41" s="689"/>
      <c r="BI41" s="689"/>
      <c r="BJ41" s="689"/>
      <c r="BK41" s="689"/>
      <c r="BL41" s="216"/>
      <c r="BM41" s="695" t="s">
        <v>343</v>
      </c>
      <c r="BN41" s="695"/>
      <c r="BO41" s="695"/>
      <c r="BP41" s="695"/>
      <c r="BQ41" s="695"/>
      <c r="BR41" s="695"/>
      <c r="BS41" s="695"/>
      <c r="BT41" s="695"/>
      <c r="BU41" s="696"/>
      <c r="BV41" s="656">
        <v>388</v>
      </c>
      <c r="BW41" s="693"/>
      <c r="BX41" s="693"/>
      <c r="BY41" s="693"/>
      <c r="BZ41" s="693"/>
      <c r="CA41" s="693"/>
      <c r="CB41" s="697"/>
      <c r="CD41" s="685" t="s">
        <v>344</v>
      </c>
      <c r="CE41" s="682"/>
      <c r="CF41" s="682"/>
      <c r="CG41" s="682"/>
      <c r="CH41" s="682"/>
      <c r="CI41" s="682"/>
      <c r="CJ41" s="682"/>
      <c r="CK41" s="682"/>
      <c r="CL41" s="682"/>
      <c r="CM41" s="682"/>
      <c r="CN41" s="682"/>
      <c r="CO41" s="682"/>
      <c r="CP41" s="682"/>
      <c r="CQ41" s="683"/>
      <c r="CR41" s="641" t="s">
        <v>173</v>
      </c>
      <c r="CS41" s="642"/>
      <c r="CT41" s="642"/>
      <c r="CU41" s="642"/>
      <c r="CV41" s="642"/>
      <c r="CW41" s="642"/>
      <c r="CX41" s="642"/>
      <c r="CY41" s="643"/>
      <c r="CZ41" s="646" t="s">
        <v>173</v>
      </c>
      <c r="DA41" s="675"/>
      <c r="DB41" s="675"/>
      <c r="DC41" s="676"/>
      <c r="DD41" s="649" t="s">
        <v>173</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346</v>
      </c>
      <c r="CE42" s="639"/>
      <c r="CF42" s="639"/>
      <c r="CG42" s="639"/>
      <c r="CH42" s="639"/>
      <c r="CI42" s="639"/>
      <c r="CJ42" s="639"/>
      <c r="CK42" s="639"/>
      <c r="CL42" s="639"/>
      <c r="CM42" s="639"/>
      <c r="CN42" s="639"/>
      <c r="CO42" s="639"/>
      <c r="CP42" s="639"/>
      <c r="CQ42" s="640"/>
      <c r="CR42" s="641">
        <v>3264561</v>
      </c>
      <c r="CS42" s="644"/>
      <c r="CT42" s="644"/>
      <c r="CU42" s="644"/>
      <c r="CV42" s="644"/>
      <c r="CW42" s="644"/>
      <c r="CX42" s="644"/>
      <c r="CY42" s="645"/>
      <c r="CZ42" s="646">
        <v>15.2</v>
      </c>
      <c r="DA42" s="647"/>
      <c r="DB42" s="647"/>
      <c r="DC42" s="648"/>
      <c r="DD42" s="649">
        <v>497536</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348</v>
      </c>
      <c r="CE43" s="639"/>
      <c r="CF43" s="639"/>
      <c r="CG43" s="639"/>
      <c r="CH43" s="639"/>
      <c r="CI43" s="639"/>
      <c r="CJ43" s="639"/>
      <c r="CK43" s="639"/>
      <c r="CL43" s="639"/>
      <c r="CM43" s="639"/>
      <c r="CN43" s="639"/>
      <c r="CO43" s="639"/>
      <c r="CP43" s="639"/>
      <c r="CQ43" s="640"/>
      <c r="CR43" s="641">
        <v>22100</v>
      </c>
      <c r="CS43" s="642"/>
      <c r="CT43" s="642"/>
      <c r="CU43" s="642"/>
      <c r="CV43" s="642"/>
      <c r="CW43" s="642"/>
      <c r="CX43" s="642"/>
      <c r="CY43" s="643"/>
      <c r="CZ43" s="646">
        <v>0.1</v>
      </c>
      <c r="DA43" s="675"/>
      <c r="DB43" s="675"/>
      <c r="DC43" s="676"/>
      <c r="DD43" s="649">
        <v>22100</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349</v>
      </c>
      <c r="CD44" s="669" t="s">
        <v>301</v>
      </c>
      <c r="CE44" s="670"/>
      <c r="CF44" s="638" t="s">
        <v>350</v>
      </c>
      <c r="CG44" s="639"/>
      <c r="CH44" s="639"/>
      <c r="CI44" s="639"/>
      <c r="CJ44" s="639"/>
      <c r="CK44" s="639"/>
      <c r="CL44" s="639"/>
      <c r="CM44" s="639"/>
      <c r="CN44" s="639"/>
      <c r="CO44" s="639"/>
      <c r="CP44" s="639"/>
      <c r="CQ44" s="640"/>
      <c r="CR44" s="641">
        <v>3224076</v>
      </c>
      <c r="CS44" s="644"/>
      <c r="CT44" s="644"/>
      <c r="CU44" s="644"/>
      <c r="CV44" s="644"/>
      <c r="CW44" s="644"/>
      <c r="CX44" s="644"/>
      <c r="CY44" s="645"/>
      <c r="CZ44" s="646">
        <v>15</v>
      </c>
      <c r="DA44" s="647"/>
      <c r="DB44" s="647"/>
      <c r="DC44" s="648"/>
      <c r="DD44" s="649">
        <v>473793</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351</v>
      </c>
      <c r="CG45" s="639"/>
      <c r="CH45" s="639"/>
      <c r="CI45" s="639"/>
      <c r="CJ45" s="639"/>
      <c r="CK45" s="639"/>
      <c r="CL45" s="639"/>
      <c r="CM45" s="639"/>
      <c r="CN45" s="639"/>
      <c r="CO45" s="639"/>
      <c r="CP45" s="639"/>
      <c r="CQ45" s="640"/>
      <c r="CR45" s="641">
        <v>648950</v>
      </c>
      <c r="CS45" s="642"/>
      <c r="CT45" s="642"/>
      <c r="CU45" s="642"/>
      <c r="CV45" s="642"/>
      <c r="CW45" s="642"/>
      <c r="CX45" s="642"/>
      <c r="CY45" s="643"/>
      <c r="CZ45" s="646">
        <v>3</v>
      </c>
      <c r="DA45" s="675"/>
      <c r="DB45" s="675"/>
      <c r="DC45" s="676"/>
      <c r="DD45" s="649">
        <v>48985</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352</v>
      </c>
      <c r="CG46" s="639"/>
      <c r="CH46" s="639"/>
      <c r="CI46" s="639"/>
      <c r="CJ46" s="639"/>
      <c r="CK46" s="639"/>
      <c r="CL46" s="639"/>
      <c r="CM46" s="639"/>
      <c r="CN46" s="639"/>
      <c r="CO46" s="639"/>
      <c r="CP46" s="639"/>
      <c r="CQ46" s="640"/>
      <c r="CR46" s="641">
        <v>2419938</v>
      </c>
      <c r="CS46" s="644"/>
      <c r="CT46" s="644"/>
      <c r="CU46" s="644"/>
      <c r="CV46" s="644"/>
      <c r="CW46" s="644"/>
      <c r="CX46" s="644"/>
      <c r="CY46" s="645"/>
      <c r="CZ46" s="646">
        <v>11.3</v>
      </c>
      <c r="DA46" s="647"/>
      <c r="DB46" s="647"/>
      <c r="DC46" s="648"/>
      <c r="DD46" s="649">
        <v>283973</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353</v>
      </c>
      <c r="CG47" s="639"/>
      <c r="CH47" s="639"/>
      <c r="CI47" s="639"/>
      <c r="CJ47" s="639"/>
      <c r="CK47" s="639"/>
      <c r="CL47" s="639"/>
      <c r="CM47" s="639"/>
      <c r="CN47" s="639"/>
      <c r="CO47" s="639"/>
      <c r="CP47" s="639"/>
      <c r="CQ47" s="640"/>
      <c r="CR47" s="641">
        <v>40485</v>
      </c>
      <c r="CS47" s="642"/>
      <c r="CT47" s="642"/>
      <c r="CU47" s="642"/>
      <c r="CV47" s="642"/>
      <c r="CW47" s="642"/>
      <c r="CX47" s="642"/>
      <c r="CY47" s="643"/>
      <c r="CZ47" s="646">
        <v>0.2</v>
      </c>
      <c r="DA47" s="675"/>
      <c r="DB47" s="675"/>
      <c r="DC47" s="676"/>
      <c r="DD47" s="649">
        <v>23743</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354</v>
      </c>
      <c r="CG48" s="639"/>
      <c r="CH48" s="639"/>
      <c r="CI48" s="639"/>
      <c r="CJ48" s="639"/>
      <c r="CK48" s="639"/>
      <c r="CL48" s="639"/>
      <c r="CM48" s="639"/>
      <c r="CN48" s="639"/>
      <c r="CO48" s="639"/>
      <c r="CP48" s="639"/>
      <c r="CQ48" s="640"/>
      <c r="CR48" s="641" t="s">
        <v>173</v>
      </c>
      <c r="CS48" s="644"/>
      <c r="CT48" s="644"/>
      <c r="CU48" s="644"/>
      <c r="CV48" s="644"/>
      <c r="CW48" s="644"/>
      <c r="CX48" s="644"/>
      <c r="CY48" s="645"/>
      <c r="CZ48" s="646" t="s">
        <v>124</v>
      </c>
      <c r="DA48" s="647"/>
      <c r="DB48" s="647"/>
      <c r="DC48" s="648"/>
      <c r="DD48" s="649" t="s">
        <v>124</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355</v>
      </c>
      <c r="CE49" s="654"/>
      <c r="CF49" s="654"/>
      <c r="CG49" s="654"/>
      <c r="CH49" s="654"/>
      <c r="CI49" s="654"/>
      <c r="CJ49" s="654"/>
      <c r="CK49" s="654"/>
      <c r="CL49" s="654"/>
      <c r="CM49" s="654"/>
      <c r="CN49" s="654"/>
      <c r="CO49" s="654"/>
      <c r="CP49" s="654"/>
      <c r="CQ49" s="655"/>
      <c r="CR49" s="656">
        <v>21474770</v>
      </c>
      <c r="CS49" s="657"/>
      <c r="CT49" s="657"/>
      <c r="CU49" s="657"/>
      <c r="CV49" s="657"/>
      <c r="CW49" s="657"/>
      <c r="CX49" s="657"/>
      <c r="CY49" s="658"/>
      <c r="CZ49" s="659">
        <v>100</v>
      </c>
      <c r="DA49" s="660"/>
      <c r="DB49" s="660"/>
      <c r="DC49" s="661"/>
      <c r="DD49" s="662">
        <v>14997770</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T3vhabJtqzwWJ0ORpPwvteDHEzt5I2KvakAE9Yja2O1aIj/Gp6XnNaOf1qEUgKoHjHXQ93YY4wb4xKOO4mmahA==" saltValue="49rEXKi4MN+dEruXHxKmz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Z1" zoomScale="70" zoomScaleNormal="25" zoomScaleSheetLayoutView="70" workbookViewId="0">
      <selection activeCell="BS15" sqref="BS15:CG15"/>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66" t="s">
        <v>357</v>
      </c>
      <c r="DK2" s="1167"/>
      <c r="DL2" s="1167"/>
      <c r="DM2" s="1167"/>
      <c r="DN2" s="1167"/>
      <c r="DO2" s="1168"/>
      <c r="DP2" s="229"/>
      <c r="DQ2" s="1166" t="s">
        <v>358</v>
      </c>
      <c r="DR2" s="1167"/>
      <c r="DS2" s="1167"/>
      <c r="DT2" s="1167"/>
      <c r="DU2" s="1167"/>
      <c r="DV2" s="1167"/>
      <c r="DW2" s="1167"/>
      <c r="DX2" s="1167"/>
      <c r="DY2" s="1167"/>
      <c r="DZ2" s="116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29" t="s">
        <v>359</v>
      </c>
      <c r="B4" s="1129"/>
      <c r="C4" s="1129"/>
      <c r="D4" s="1129"/>
      <c r="E4" s="1129"/>
      <c r="F4" s="1129"/>
      <c r="G4" s="1129"/>
      <c r="H4" s="1129"/>
      <c r="I4" s="1129"/>
      <c r="J4" s="1129"/>
      <c r="K4" s="1129"/>
      <c r="L4" s="1129"/>
      <c r="M4" s="1129"/>
      <c r="N4" s="1129"/>
      <c r="O4" s="1129"/>
      <c r="P4" s="1129"/>
      <c r="Q4" s="1129"/>
      <c r="R4" s="1129"/>
      <c r="S4" s="1129"/>
      <c r="T4" s="1129"/>
      <c r="U4" s="1129"/>
      <c r="V4" s="1129"/>
      <c r="W4" s="1129"/>
      <c r="X4" s="1129"/>
      <c r="Y4" s="1129"/>
      <c r="Z4" s="1129"/>
      <c r="AA4" s="1129"/>
      <c r="AB4" s="1129"/>
      <c r="AC4" s="1129"/>
      <c r="AD4" s="1129"/>
      <c r="AE4" s="1129"/>
      <c r="AF4" s="1129"/>
      <c r="AG4" s="1129"/>
      <c r="AH4" s="1129"/>
      <c r="AI4" s="1129"/>
      <c r="AJ4" s="1129"/>
      <c r="AK4" s="1129"/>
      <c r="AL4" s="1129"/>
      <c r="AM4" s="1129"/>
      <c r="AN4" s="1129"/>
      <c r="AO4" s="1129"/>
      <c r="AP4" s="1129"/>
      <c r="AQ4" s="1129"/>
      <c r="AR4" s="1129"/>
      <c r="AS4" s="1129"/>
      <c r="AT4" s="1129"/>
      <c r="AU4" s="1129"/>
      <c r="AV4" s="1129"/>
      <c r="AW4" s="1129"/>
      <c r="AX4" s="1129"/>
      <c r="AY4" s="1129"/>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1" t="s">
        <v>361</v>
      </c>
      <c r="B5" s="1062"/>
      <c r="C5" s="1062"/>
      <c r="D5" s="1062"/>
      <c r="E5" s="1062"/>
      <c r="F5" s="1062"/>
      <c r="G5" s="1062"/>
      <c r="H5" s="1062"/>
      <c r="I5" s="1062"/>
      <c r="J5" s="1062"/>
      <c r="K5" s="1062"/>
      <c r="L5" s="1062"/>
      <c r="M5" s="1062"/>
      <c r="N5" s="1062"/>
      <c r="O5" s="1062"/>
      <c r="P5" s="1063"/>
      <c r="Q5" s="1067" t="s">
        <v>362</v>
      </c>
      <c r="R5" s="1068"/>
      <c r="S5" s="1068"/>
      <c r="T5" s="1068"/>
      <c r="U5" s="1069"/>
      <c r="V5" s="1067" t="s">
        <v>363</v>
      </c>
      <c r="W5" s="1068"/>
      <c r="X5" s="1068"/>
      <c r="Y5" s="1068"/>
      <c r="Z5" s="1069"/>
      <c r="AA5" s="1067" t="s">
        <v>364</v>
      </c>
      <c r="AB5" s="1068"/>
      <c r="AC5" s="1068"/>
      <c r="AD5" s="1068"/>
      <c r="AE5" s="1068"/>
      <c r="AF5" s="1169" t="s">
        <v>365</v>
      </c>
      <c r="AG5" s="1068"/>
      <c r="AH5" s="1068"/>
      <c r="AI5" s="1068"/>
      <c r="AJ5" s="1083"/>
      <c r="AK5" s="1068" t="s">
        <v>366</v>
      </c>
      <c r="AL5" s="1068"/>
      <c r="AM5" s="1068"/>
      <c r="AN5" s="1068"/>
      <c r="AO5" s="1069"/>
      <c r="AP5" s="1067" t="s">
        <v>367</v>
      </c>
      <c r="AQ5" s="1068"/>
      <c r="AR5" s="1068"/>
      <c r="AS5" s="1068"/>
      <c r="AT5" s="1069"/>
      <c r="AU5" s="1067" t="s">
        <v>368</v>
      </c>
      <c r="AV5" s="1068"/>
      <c r="AW5" s="1068"/>
      <c r="AX5" s="1068"/>
      <c r="AY5" s="1083"/>
      <c r="AZ5" s="236"/>
      <c r="BA5" s="236"/>
      <c r="BB5" s="236"/>
      <c r="BC5" s="236"/>
      <c r="BD5" s="236"/>
      <c r="BE5" s="237"/>
      <c r="BF5" s="237"/>
      <c r="BG5" s="237"/>
      <c r="BH5" s="237"/>
      <c r="BI5" s="237"/>
      <c r="BJ5" s="237"/>
      <c r="BK5" s="237"/>
      <c r="BL5" s="237"/>
      <c r="BM5" s="237"/>
      <c r="BN5" s="237"/>
      <c r="BO5" s="237"/>
      <c r="BP5" s="237"/>
      <c r="BQ5" s="1061" t="s">
        <v>369</v>
      </c>
      <c r="BR5" s="1062"/>
      <c r="BS5" s="1062"/>
      <c r="BT5" s="1062"/>
      <c r="BU5" s="1062"/>
      <c r="BV5" s="1062"/>
      <c r="BW5" s="1062"/>
      <c r="BX5" s="1062"/>
      <c r="BY5" s="1062"/>
      <c r="BZ5" s="1062"/>
      <c r="CA5" s="1062"/>
      <c r="CB5" s="1062"/>
      <c r="CC5" s="1062"/>
      <c r="CD5" s="1062"/>
      <c r="CE5" s="1062"/>
      <c r="CF5" s="1062"/>
      <c r="CG5" s="1063"/>
      <c r="CH5" s="1067" t="s">
        <v>370</v>
      </c>
      <c r="CI5" s="1068"/>
      <c r="CJ5" s="1068"/>
      <c r="CK5" s="1068"/>
      <c r="CL5" s="1069"/>
      <c r="CM5" s="1067" t="s">
        <v>371</v>
      </c>
      <c r="CN5" s="1068"/>
      <c r="CO5" s="1068"/>
      <c r="CP5" s="1068"/>
      <c r="CQ5" s="1069"/>
      <c r="CR5" s="1067" t="s">
        <v>372</v>
      </c>
      <c r="CS5" s="1068"/>
      <c r="CT5" s="1068"/>
      <c r="CU5" s="1068"/>
      <c r="CV5" s="1069"/>
      <c r="CW5" s="1067" t="s">
        <v>373</v>
      </c>
      <c r="CX5" s="1068"/>
      <c r="CY5" s="1068"/>
      <c r="CZ5" s="1068"/>
      <c r="DA5" s="1069"/>
      <c r="DB5" s="1067" t="s">
        <v>374</v>
      </c>
      <c r="DC5" s="1068"/>
      <c r="DD5" s="1068"/>
      <c r="DE5" s="1068"/>
      <c r="DF5" s="1069"/>
      <c r="DG5" s="1154" t="s">
        <v>375</v>
      </c>
      <c r="DH5" s="1155"/>
      <c r="DI5" s="1155"/>
      <c r="DJ5" s="1155"/>
      <c r="DK5" s="1156"/>
      <c r="DL5" s="1154" t="s">
        <v>376</v>
      </c>
      <c r="DM5" s="1155"/>
      <c r="DN5" s="1155"/>
      <c r="DO5" s="1155"/>
      <c r="DP5" s="1156"/>
      <c r="DQ5" s="1067" t="s">
        <v>377</v>
      </c>
      <c r="DR5" s="1068"/>
      <c r="DS5" s="1068"/>
      <c r="DT5" s="1068"/>
      <c r="DU5" s="1069"/>
      <c r="DV5" s="1067" t="s">
        <v>368</v>
      </c>
      <c r="DW5" s="1068"/>
      <c r="DX5" s="1068"/>
      <c r="DY5" s="1068"/>
      <c r="DZ5" s="1083"/>
      <c r="EA5" s="234"/>
    </row>
    <row r="6" spans="1:131" s="235" customFormat="1" ht="26.25" customHeight="1" thickBot="1" x14ac:dyDescent="0.2">
      <c r="A6" s="1064"/>
      <c r="B6" s="1065"/>
      <c r="C6" s="1065"/>
      <c r="D6" s="1065"/>
      <c r="E6" s="1065"/>
      <c r="F6" s="1065"/>
      <c r="G6" s="1065"/>
      <c r="H6" s="1065"/>
      <c r="I6" s="1065"/>
      <c r="J6" s="1065"/>
      <c r="K6" s="1065"/>
      <c r="L6" s="1065"/>
      <c r="M6" s="1065"/>
      <c r="N6" s="1065"/>
      <c r="O6" s="1065"/>
      <c r="P6" s="1066"/>
      <c r="Q6" s="1070"/>
      <c r="R6" s="1071"/>
      <c r="S6" s="1071"/>
      <c r="T6" s="1071"/>
      <c r="U6" s="1072"/>
      <c r="V6" s="1070"/>
      <c r="W6" s="1071"/>
      <c r="X6" s="1071"/>
      <c r="Y6" s="1071"/>
      <c r="Z6" s="1072"/>
      <c r="AA6" s="1070"/>
      <c r="AB6" s="1071"/>
      <c r="AC6" s="1071"/>
      <c r="AD6" s="1071"/>
      <c r="AE6" s="1071"/>
      <c r="AF6" s="1170"/>
      <c r="AG6" s="1071"/>
      <c r="AH6" s="1071"/>
      <c r="AI6" s="1071"/>
      <c r="AJ6" s="1084"/>
      <c r="AK6" s="1071"/>
      <c r="AL6" s="1071"/>
      <c r="AM6" s="1071"/>
      <c r="AN6" s="1071"/>
      <c r="AO6" s="1072"/>
      <c r="AP6" s="1070"/>
      <c r="AQ6" s="1071"/>
      <c r="AR6" s="1071"/>
      <c r="AS6" s="1071"/>
      <c r="AT6" s="1072"/>
      <c r="AU6" s="1070"/>
      <c r="AV6" s="1071"/>
      <c r="AW6" s="1071"/>
      <c r="AX6" s="1071"/>
      <c r="AY6" s="1084"/>
      <c r="AZ6" s="232"/>
      <c r="BA6" s="232"/>
      <c r="BB6" s="232"/>
      <c r="BC6" s="232"/>
      <c r="BD6" s="232"/>
      <c r="BE6" s="233"/>
      <c r="BF6" s="233"/>
      <c r="BG6" s="233"/>
      <c r="BH6" s="233"/>
      <c r="BI6" s="233"/>
      <c r="BJ6" s="233"/>
      <c r="BK6" s="233"/>
      <c r="BL6" s="233"/>
      <c r="BM6" s="233"/>
      <c r="BN6" s="233"/>
      <c r="BO6" s="233"/>
      <c r="BP6" s="233"/>
      <c r="BQ6" s="1064"/>
      <c r="BR6" s="1065"/>
      <c r="BS6" s="1065"/>
      <c r="BT6" s="1065"/>
      <c r="BU6" s="1065"/>
      <c r="BV6" s="1065"/>
      <c r="BW6" s="1065"/>
      <c r="BX6" s="1065"/>
      <c r="BY6" s="1065"/>
      <c r="BZ6" s="1065"/>
      <c r="CA6" s="1065"/>
      <c r="CB6" s="1065"/>
      <c r="CC6" s="1065"/>
      <c r="CD6" s="1065"/>
      <c r="CE6" s="1065"/>
      <c r="CF6" s="1065"/>
      <c r="CG6" s="1066"/>
      <c r="CH6" s="1070"/>
      <c r="CI6" s="1071"/>
      <c r="CJ6" s="1071"/>
      <c r="CK6" s="1071"/>
      <c r="CL6" s="1072"/>
      <c r="CM6" s="1070"/>
      <c r="CN6" s="1071"/>
      <c r="CO6" s="1071"/>
      <c r="CP6" s="1071"/>
      <c r="CQ6" s="1072"/>
      <c r="CR6" s="1070"/>
      <c r="CS6" s="1071"/>
      <c r="CT6" s="1071"/>
      <c r="CU6" s="1071"/>
      <c r="CV6" s="1072"/>
      <c r="CW6" s="1070"/>
      <c r="CX6" s="1071"/>
      <c r="CY6" s="1071"/>
      <c r="CZ6" s="1071"/>
      <c r="DA6" s="1072"/>
      <c r="DB6" s="1070"/>
      <c r="DC6" s="1071"/>
      <c r="DD6" s="1071"/>
      <c r="DE6" s="1071"/>
      <c r="DF6" s="1072"/>
      <c r="DG6" s="1157"/>
      <c r="DH6" s="1158"/>
      <c r="DI6" s="1158"/>
      <c r="DJ6" s="1158"/>
      <c r="DK6" s="1159"/>
      <c r="DL6" s="1157"/>
      <c r="DM6" s="1158"/>
      <c r="DN6" s="1158"/>
      <c r="DO6" s="1158"/>
      <c r="DP6" s="1159"/>
      <c r="DQ6" s="1070"/>
      <c r="DR6" s="1071"/>
      <c r="DS6" s="1071"/>
      <c r="DT6" s="1071"/>
      <c r="DU6" s="1072"/>
      <c r="DV6" s="1070"/>
      <c r="DW6" s="1071"/>
      <c r="DX6" s="1071"/>
      <c r="DY6" s="1071"/>
      <c r="DZ6" s="1084"/>
      <c r="EA6" s="234"/>
    </row>
    <row r="7" spans="1:131" s="235" customFormat="1" ht="26.25" customHeight="1" thickTop="1" x14ac:dyDescent="0.15">
      <c r="A7" s="238">
        <v>1</v>
      </c>
      <c r="B7" s="1116" t="s">
        <v>378</v>
      </c>
      <c r="C7" s="1117"/>
      <c r="D7" s="1117"/>
      <c r="E7" s="1117"/>
      <c r="F7" s="1117"/>
      <c r="G7" s="1117"/>
      <c r="H7" s="1117"/>
      <c r="I7" s="1117"/>
      <c r="J7" s="1117"/>
      <c r="K7" s="1117"/>
      <c r="L7" s="1117"/>
      <c r="M7" s="1117"/>
      <c r="N7" s="1117"/>
      <c r="O7" s="1117"/>
      <c r="P7" s="1118"/>
      <c r="Q7" s="1160">
        <v>22389</v>
      </c>
      <c r="R7" s="1161"/>
      <c r="S7" s="1161"/>
      <c r="T7" s="1161"/>
      <c r="U7" s="1161"/>
      <c r="V7" s="1161">
        <v>21462</v>
      </c>
      <c r="W7" s="1161"/>
      <c r="X7" s="1161"/>
      <c r="Y7" s="1161"/>
      <c r="Z7" s="1161"/>
      <c r="AA7" s="1161">
        <v>927</v>
      </c>
      <c r="AB7" s="1161"/>
      <c r="AC7" s="1161"/>
      <c r="AD7" s="1161"/>
      <c r="AE7" s="1162"/>
      <c r="AF7" s="1163">
        <v>906</v>
      </c>
      <c r="AG7" s="1164"/>
      <c r="AH7" s="1164"/>
      <c r="AI7" s="1164"/>
      <c r="AJ7" s="1165"/>
      <c r="AK7" s="1177">
        <v>194</v>
      </c>
      <c r="AL7" s="1178"/>
      <c r="AM7" s="1178"/>
      <c r="AN7" s="1178"/>
      <c r="AO7" s="1178"/>
      <c r="AP7" s="1178">
        <v>26415</v>
      </c>
      <c r="AQ7" s="1178"/>
      <c r="AR7" s="1178"/>
      <c r="AS7" s="1178"/>
      <c r="AT7" s="1178"/>
      <c r="AU7" s="1182"/>
      <c r="AV7" s="1182"/>
      <c r="AW7" s="1182"/>
      <c r="AX7" s="1182"/>
      <c r="AY7" s="1183"/>
      <c r="AZ7" s="232"/>
      <c r="BA7" s="232"/>
      <c r="BB7" s="232"/>
      <c r="BC7" s="232"/>
      <c r="BD7" s="232"/>
      <c r="BE7" s="233"/>
      <c r="BF7" s="233"/>
      <c r="BG7" s="233"/>
      <c r="BH7" s="233"/>
      <c r="BI7" s="233"/>
      <c r="BJ7" s="233"/>
      <c r="BK7" s="233"/>
      <c r="BL7" s="233"/>
      <c r="BM7" s="233"/>
      <c r="BN7" s="233"/>
      <c r="BO7" s="233"/>
      <c r="BP7" s="233"/>
      <c r="BQ7" s="239">
        <v>1</v>
      </c>
      <c r="BR7" s="240"/>
      <c r="BS7" s="1184" t="s">
        <v>591</v>
      </c>
      <c r="BT7" s="1185"/>
      <c r="BU7" s="1185"/>
      <c r="BV7" s="1185"/>
      <c r="BW7" s="1185"/>
      <c r="BX7" s="1185"/>
      <c r="BY7" s="1185"/>
      <c r="BZ7" s="1185"/>
      <c r="CA7" s="1185"/>
      <c r="CB7" s="1185"/>
      <c r="CC7" s="1185"/>
      <c r="CD7" s="1185"/>
      <c r="CE7" s="1185"/>
      <c r="CF7" s="1185"/>
      <c r="CG7" s="1186"/>
      <c r="CH7" s="1174">
        <v>20</v>
      </c>
      <c r="CI7" s="1175"/>
      <c r="CJ7" s="1175"/>
      <c r="CK7" s="1175"/>
      <c r="CL7" s="1176"/>
      <c r="CM7" s="1174">
        <v>229</v>
      </c>
      <c r="CN7" s="1175"/>
      <c r="CO7" s="1175"/>
      <c r="CP7" s="1175"/>
      <c r="CQ7" s="1176"/>
      <c r="CR7" s="1174">
        <v>93</v>
      </c>
      <c r="CS7" s="1175"/>
      <c r="CT7" s="1175"/>
      <c r="CU7" s="1175"/>
      <c r="CV7" s="1176"/>
      <c r="CW7" s="1174">
        <v>0</v>
      </c>
      <c r="CX7" s="1175"/>
      <c r="CY7" s="1175"/>
      <c r="CZ7" s="1175"/>
      <c r="DA7" s="1176"/>
      <c r="DB7" s="1174">
        <v>0</v>
      </c>
      <c r="DC7" s="1175"/>
      <c r="DD7" s="1175"/>
      <c r="DE7" s="1175"/>
      <c r="DF7" s="1176"/>
      <c r="DG7" s="1174">
        <v>0</v>
      </c>
      <c r="DH7" s="1175"/>
      <c r="DI7" s="1175"/>
      <c r="DJ7" s="1175"/>
      <c r="DK7" s="1176"/>
      <c r="DL7" s="1174">
        <v>0</v>
      </c>
      <c r="DM7" s="1175"/>
      <c r="DN7" s="1175"/>
      <c r="DO7" s="1175"/>
      <c r="DP7" s="1176"/>
      <c r="DQ7" s="1174">
        <v>0</v>
      </c>
      <c r="DR7" s="1175"/>
      <c r="DS7" s="1175"/>
      <c r="DT7" s="1175"/>
      <c r="DU7" s="1176"/>
      <c r="DV7" s="1171"/>
      <c r="DW7" s="1172"/>
      <c r="DX7" s="1172"/>
      <c r="DY7" s="1172"/>
      <c r="DZ7" s="1173"/>
      <c r="EA7" s="234"/>
    </row>
    <row r="8" spans="1:131" s="235" customFormat="1" ht="26.25" customHeight="1" x14ac:dyDescent="0.15">
      <c r="A8" s="241">
        <v>2</v>
      </c>
      <c r="B8" s="1090" t="s">
        <v>379</v>
      </c>
      <c r="C8" s="1091"/>
      <c r="D8" s="1091"/>
      <c r="E8" s="1091"/>
      <c r="F8" s="1091"/>
      <c r="G8" s="1091"/>
      <c r="H8" s="1091"/>
      <c r="I8" s="1091"/>
      <c r="J8" s="1091"/>
      <c r="K8" s="1091"/>
      <c r="L8" s="1091"/>
      <c r="M8" s="1091"/>
      <c r="N8" s="1091"/>
      <c r="O8" s="1091"/>
      <c r="P8" s="1092"/>
      <c r="Q8" s="1109">
        <v>16</v>
      </c>
      <c r="R8" s="1110"/>
      <c r="S8" s="1110"/>
      <c r="T8" s="1110"/>
      <c r="U8" s="1110"/>
      <c r="V8" s="1110">
        <v>14</v>
      </c>
      <c r="W8" s="1110"/>
      <c r="X8" s="1110"/>
      <c r="Y8" s="1110"/>
      <c r="Z8" s="1110"/>
      <c r="AA8" s="1110">
        <v>2</v>
      </c>
      <c r="AB8" s="1110"/>
      <c r="AC8" s="1110"/>
      <c r="AD8" s="1110"/>
      <c r="AE8" s="1111"/>
      <c r="AF8" s="1096">
        <v>2</v>
      </c>
      <c r="AG8" s="1097"/>
      <c r="AH8" s="1097"/>
      <c r="AI8" s="1097"/>
      <c r="AJ8" s="1098"/>
      <c r="AK8" s="1152">
        <v>0</v>
      </c>
      <c r="AL8" s="1153"/>
      <c r="AM8" s="1153"/>
      <c r="AN8" s="1153"/>
      <c r="AO8" s="1153"/>
      <c r="AP8" s="1153">
        <v>9</v>
      </c>
      <c r="AQ8" s="1153"/>
      <c r="AR8" s="1153"/>
      <c r="AS8" s="1153"/>
      <c r="AT8" s="1153"/>
      <c r="AU8" s="1150"/>
      <c r="AV8" s="1150"/>
      <c r="AW8" s="1150"/>
      <c r="AX8" s="1150"/>
      <c r="AY8" s="1151"/>
      <c r="AZ8" s="232"/>
      <c r="BA8" s="232"/>
      <c r="BB8" s="232"/>
      <c r="BC8" s="232"/>
      <c r="BD8" s="232"/>
      <c r="BE8" s="233"/>
      <c r="BF8" s="233"/>
      <c r="BG8" s="233"/>
      <c r="BH8" s="233"/>
      <c r="BI8" s="233"/>
      <c r="BJ8" s="233"/>
      <c r="BK8" s="233"/>
      <c r="BL8" s="233"/>
      <c r="BM8" s="233"/>
      <c r="BN8" s="233"/>
      <c r="BO8" s="233"/>
      <c r="BP8" s="233"/>
      <c r="BQ8" s="242">
        <v>2</v>
      </c>
      <c r="BR8" s="243"/>
      <c r="BS8" s="1080" t="s">
        <v>590</v>
      </c>
      <c r="BT8" s="1081"/>
      <c r="BU8" s="1081"/>
      <c r="BV8" s="1081"/>
      <c r="BW8" s="1081"/>
      <c r="BX8" s="1081"/>
      <c r="BY8" s="1081"/>
      <c r="BZ8" s="1081"/>
      <c r="CA8" s="1081"/>
      <c r="CB8" s="1081"/>
      <c r="CC8" s="1081"/>
      <c r="CD8" s="1081"/>
      <c r="CE8" s="1081"/>
      <c r="CF8" s="1081"/>
      <c r="CG8" s="1082"/>
      <c r="CH8" s="1055">
        <v>7</v>
      </c>
      <c r="CI8" s="1056"/>
      <c r="CJ8" s="1056"/>
      <c r="CK8" s="1056"/>
      <c r="CL8" s="1057"/>
      <c r="CM8" s="1055">
        <v>216</v>
      </c>
      <c r="CN8" s="1056"/>
      <c r="CO8" s="1056"/>
      <c r="CP8" s="1056"/>
      <c r="CQ8" s="1057"/>
      <c r="CR8" s="1055">
        <v>810</v>
      </c>
      <c r="CS8" s="1056"/>
      <c r="CT8" s="1056"/>
      <c r="CU8" s="1056"/>
      <c r="CV8" s="1057"/>
      <c r="CW8" s="1055">
        <v>0</v>
      </c>
      <c r="CX8" s="1056"/>
      <c r="CY8" s="1056"/>
      <c r="CZ8" s="1056"/>
      <c r="DA8" s="1057"/>
      <c r="DB8" s="1055">
        <v>503</v>
      </c>
      <c r="DC8" s="1056"/>
      <c r="DD8" s="1056"/>
      <c r="DE8" s="1056"/>
      <c r="DF8" s="1057"/>
      <c r="DG8" s="1055">
        <v>0</v>
      </c>
      <c r="DH8" s="1056"/>
      <c r="DI8" s="1056"/>
      <c r="DJ8" s="1056"/>
      <c r="DK8" s="1057"/>
      <c r="DL8" s="1055">
        <v>0</v>
      </c>
      <c r="DM8" s="1056"/>
      <c r="DN8" s="1056"/>
      <c r="DO8" s="1056"/>
      <c r="DP8" s="1057"/>
      <c r="DQ8" s="1055">
        <v>0</v>
      </c>
      <c r="DR8" s="1056"/>
      <c r="DS8" s="1056"/>
      <c r="DT8" s="1056"/>
      <c r="DU8" s="1057"/>
      <c r="DV8" s="1058"/>
      <c r="DW8" s="1059"/>
      <c r="DX8" s="1059"/>
      <c r="DY8" s="1059"/>
      <c r="DZ8" s="1060"/>
      <c r="EA8" s="234"/>
    </row>
    <row r="9" spans="1:131" s="235" customFormat="1" ht="26.25" customHeight="1" x14ac:dyDescent="0.15">
      <c r="A9" s="241">
        <v>3</v>
      </c>
      <c r="B9" s="1090" t="s">
        <v>380</v>
      </c>
      <c r="C9" s="1091"/>
      <c r="D9" s="1091"/>
      <c r="E9" s="1091"/>
      <c r="F9" s="1091"/>
      <c r="G9" s="1091"/>
      <c r="H9" s="1091"/>
      <c r="I9" s="1091"/>
      <c r="J9" s="1091"/>
      <c r="K9" s="1091"/>
      <c r="L9" s="1091"/>
      <c r="M9" s="1091"/>
      <c r="N9" s="1091"/>
      <c r="O9" s="1091"/>
      <c r="P9" s="1092"/>
      <c r="Q9" s="1109">
        <v>1</v>
      </c>
      <c r="R9" s="1110"/>
      <c r="S9" s="1110"/>
      <c r="T9" s="1110"/>
      <c r="U9" s="1110"/>
      <c r="V9" s="1110">
        <v>1</v>
      </c>
      <c r="W9" s="1110"/>
      <c r="X9" s="1110"/>
      <c r="Y9" s="1110"/>
      <c r="Z9" s="1110"/>
      <c r="AA9" s="1110">
        <v>0</v>
      </c>
      <c r="AB9" s="1110"/>
      <c r="AC9" s="1110"/>
      <c r="AD9" s="1110"/>
      <c r="AE9" s="1111"/>
      <c r="AF9" s="1096">
        <v>0</v>
      </c>
      <c r="AG9" s="1097"/>
      <c r="AH9" s="1097"/>
      <c r="AI9" s="1097"/>
      <c r="AJ9" s="1098"/>
      <c r="AK9" s="1152">
        <v>0</v>
      </c>
      <c r="AL9" s="1153"/>
      <c r="AM9" s="1153"/>
      <c r="AN9" s="1153"/>
      <c r="AO9" s="1153"/>
      <c r="AP9" s="1153">
        <v>0</v>
      </c>
      <c r="AQ9" s="1153"/>
      <c r="AR9" s="1153"/>
      <c r="AS9" s="1153"/>
      <c r="AT9" s="1153"/>
      <c r="AU9" s="1150"/>
      <c r="AV9" s="1150"/>
      <c r="AW9" s="1150"/>
      <c r="AX9" s="1150"/>
      <c r="AY9" s="1151"/>
      <c r="AZ9" s="232"/>
      <c r="BA9" s="232"/>
      <c r="BB9" s="232"/>
      <c r="BC9" s="232"/>
      <c r="BD9" s="232"/>
      <c r="BE9" s="233"/>
      <c r="BF9" s="233"/>
      <c r="BG9" s="233"/>
      <c r="BH9" s="233"/>
      <c r="BI9" s="233"/>
      <c r="BJ9" s="233"/>
      <c r="BK9" s="233"/>
      <c r="BL9" s="233"/>
      <c r="BM9" s="233"/>
      <c r="BN9" s="233"/>
      <c r="BO9" s="233"/>
      <c r="BP9" s="233"/>
      <c r="BQ9" s="242">
        <v>3</v>
      </c>
      <c r="BR9" s="243"/>
      <c r="BS9" s="1080" t="s">
        <v>592</v>
      </c>
      <c r="BT9" s="1081"/>
      <c r="BU9" s="1081"/>
      <c r="BV9" s="1081"/>
      <c r="BW9" s="1081"/>
      <c r="BX9" s="1081"/>
      <c r="BY9" s="1081"/>
      <c r="BZ9" s="1081"/>
      <c r="CA9" s="1081"/>
      <c r="CB9" s="1081"/>
      <c r="CC9" s="1081"/>
      <c r="CD9" s="1081"/>
      <c r="CE9" s="1081"/>
      <c r="CF9" s="1081"/>
      <c r="CG9" s="1082"/>
      <c r="CH9" s="1055">
        <v>-2</v>
      </c>
      <c r="CI9" s="1056"/>
      <c r="CJ9" s="1056"/>
      <c r="CK9" s="1056"/>
      <c r="CL9" s="1057"/>
      <c r="CM9" s="1055">
        <v>6</v>
      </c>
      <c r="CN9" s="1056"/>
      <c r="CO9" s="1056"/>
      <c r="CP9" s="1056"/>
      <c r="CQ9" s="1057"/>
      <c r="CR9" s="1055">
        <v>5</v>
      </c>
      <c r="CS9" s="1056"/>
      <c r="CT9" s="1056"/>
      <c r="CU9" s="1056"/>
      <c r="CV9" s="1057"/>
      <c r="CW9" s="1055">
        <v>0</v>
      </c>
      <c r="CX9" s="1056"/>
      <c r="CY9" s="1056"/>
      <c r="CZ9" s="1056"/>
      <c r="DA9" s="1057"/>
      <c r="DB9" s="1055">
        <v>0</v>
      </c>
      <c r="DC9" s="1056"/>
      <c r="DD9" s="1056"/>
      <c r="DE9" s="1056"/>
      <c r="DF9" s="1057"/>
      <c r="DG9" s="1055">
        <v>0</v>
      </c>
      <c r="DH9" s="1056"/>
      <c r="DI9" s="1056"/>
      <c r="DJ9" s="1056"/>
      <c r="DK9" s="1057"/>
      <c r="DL9" s="1055">
        <v>8</v>
      </c>
      <c r="DM9" s="1056"/>
      <c r="DN9" s="1056"/>
      <c r="DO9" s="1056"/>
      <c r="DP9" s="1057"/>
      <c r="DQ9" s="1055">
        <v>4</v>
      </c>
      <c r="DR9" s="1056"/>
      <c r="DS9" s="1056"/>
      <c r="DT9" s="1056"/>
      <c r="DU9" s="1057"/>
      <c r="DV9" s="1058"/>
      <c r="DW9" s="1059"/>
      <c r="DX9" s="1059"/>
      <c r="DY9" s="1059"/>
      <c r="DZ9" s="1060"/>
      <c r="EA9" s="234"/>
    </row>
    <row r="10" spans="1:131" s="235" customFormat="1" ht="26.25" customHeight="1" x14ac:dyDescent="0.15">
      <c r="A10" s="241">
        <v>4</v>
      </c>
      <c r="B10" s="1090" t="s">
        <v>381</v>
      </c>
      <c r="C10" s="1091"/>
      <c r="D10" s="1091"/>
      <c r="E10" s="1091"/>
      <c r="F10" s="1091"/>
      <c r="G10" s="1091"/>
      <c r="H10" s="1091"/>
      <c r="I10" s="1091"/>
      <c r="J10" s="1091"/>
      <c r="K10" s="1091"/>
      <c r="L10" s="1091"/>
      <c r="M10" s="1091"/>
      <c r="N10" s="1091"/>
      <c r="O10" s="1091"/>
      <c r="P10" s="1092"/>
      <c r="Q10" s="1109">
        <v>20</v>
      </c>
      <c r="R10" s="1110"/>
      <c r="S10" s="1110"/>
      <c r="T10" s="1110"/>
      <c r="U10" s="1110"/>
      <c r="V10" s="1110">
        <v>7</v>
      </c>
      <c r="W10" s="1110"/>
      <c r="X10" s="1110"/>
      <c r="Y10" s="1110"/>
      <c r="Z10" s="1110"/>
      <c r="AA10" s="1110">
        <v>13</v>
      </c>
      <c r="AB10" s="1110"/>
      <c r="AC10" s="1110"/>
      <c r="AD10" s="1110"/>
      <c r="AE10" s="1111"/>
      <c r="AF10" s="1096">
        <v>13</v>
      </c>
      <c r="AG10" s="1097"/>
      <c r="AH10" s="1097"/>
      <c r="AI10" s="1097"/>
      <c r="AJ10" s="1098"/>
      <c r="AK10" s="1152">
        <v>0</v>
      </c>
      <c r="AL10" s="1153"/>
      <c r="AM10" s="1153"/>
      <c r="AN10" s="1153"/>
      <c r="AO10" s="1153"/>
      <c r="AP10" s="1153">
        <v>0</v>
      </c>
      <c r="AQ10" s="1153"/>
      <c r="AR10" s="1153"/>
      <c r="AS10" s="1153"/>
      <c r="AT10" s="1153"/>
      <c r="AU10" s="1150"/>
      <c r="AV10" s="1150"/>
      <c r="AW10" s="1150"/>
      <c r="AX10" s="1150"/>
      <c r="AY10" s="1151"/>
      <c r="AZ10" s="232"/>
      <c r="BA10" s="232"/>
      <c r="BB10" s="232"/>
      <c r="BC10" s="232"/>
      <c r="BD10" s="232"/>
      <c r="BE10" s="233"/>
      <c r="BF10" s="233"/>
      <c r="BG10" s="233"/>
      <c r="BH10" s="233"/>
      <c r="BI10" s="233"/>
      <c r="BJ10" s="233"/>
      <c r="BK10" s="233"/>
      <c r="BL10" s="233"/>
      <c r="BM10" s="233"/>
      <c r="BN10" s="233"/>
      <c r="BO10" s="233"/>
      <c r="BP10" s="233"/>
      <c r="BQ10" s="242">
        <v>4</v>
      </c>
      <c r="BR10" s="243"/>
      <c r="BS10" s="1080" t="s">
        <v>593</v>
      </c>
      <c r="BT10" s="1081"/>
      <c r="BU10" s="1081"/>
      <c r="BV10" s="1081"/>
      <c r="BW10" s="1081"/>
      <c r="BX10" s="1081"/>
      <c r="BY10" s="1081"/>
      <c r="BZ10" s="1081"/>
      <c r="CA10" s="1081"/>
      <c r="CB10" s="1081"/>
      <c r="CC10" s="1081"/>
      <c r="CD10" s="1081"/>
      <c r="CE10" s="1081"/>
      <c r="CF10" s="1081"/>
      <c r="CG10" s="1082"/>
      <c r="CH10" s="1055">
        <v>0</v>
      </c>
      <c r="CI10" s="1056"/>
      <c r="CJ10" s="1056"/>
      <c r="CK10" s="1056"/>
      <c r="CL10" s="1057"/>
      <c r="CM10" s="1055">
        <v>22</v>
      </c>
      <c r="CN10" s="1056"/>
      <c r="CO10" s="1056"/>
      <c r="CP10" s="1056"/>
      <c r="CQ10" s="1057"/>
      <c r="CR10" s="1055">
        <v>8</v>
      </c>
      <c r="CS10" s="1056"/>
      <c r="CT10" s="1056"/>
      <c r="CU10" s="1056"/>
      <c r="CV10" s="1057"/>
      <c r="CW10" s="1055">
        <v>0</v>
      </c>
      <c r="CX10" s="1056"/>
      <c r="CY10" s="1056"/>
      <c r="CZ10" s="1056"/>
      <c r="DA10" s="1057"/>
      <c r="DB10" s="1055">
        <v>0</v>
      </c>
      <c r="DC10" s="1056"/>
      <c r="DD10" s="1056"/>
      <c r="DE10" s="1056"/>
      <c r="DF10" s="1057"/>
      <c r="DG10" s="1055">
        <v>0</v>
      </c>
      <c r="DH10" s="1056"/>
      <c r="DI10" s="1056"/>
      <c r="DJ10" s="1056"/>
      <c r="DK10" s="1057"/>
      <c r="DL10" s="1055">
        <v>0</v>
      </c>
      <c r="DM10" s="1056"/>
      <c r="DN10" s="1056"/>
      <c r="DO10" s="1056"/>
      <c r="DP10" s="1057"/>
      <c r="DQ10" s="1055">
        <v>0</v>
      </c>
      <c r="DR10" s="1056"/>
      <c r="DS10" s="1056"/>
      <c r="DT10" s="1056"/>
      <c r="DU10" s="1057"/>
      <c r="DV10" s="1058"/>
      <c r="DW10" s="1059"/>
      <c r="DX10" s="1059"/>
      <c r="DY10" s="1059"/>
      <c r="DZ10" s="1060"/>
      <c r="EA10" s="234"/>
    </row>
    <row r="11" spans="1:131" s="235" customFormat="1" ht="26.25" customHeight="1" x14ac:dyDescent="0.15">
      <c r="A11" s="241">
        <v>5</v>
      </c>
      <c r="B11" s="1090"/>
      <c r="C11" s="1091"/>
      <c r="D11" s="1091"/>
      <c r="E11" s="1091"/>
      <c r="F11" s="1091"/>
      <c r="G11" s="1091"/>
      <c r="H11" s="1091"/>
      <c r="I11" s="1091"/>
      <c r="J11" s="1091"/>
      <c r="K11" s="1091"/>
      <c r="L11" s="1091"/>
      <c r="M11" s="1091"/>
      <c r="N11" s="1091"/>
      <c r="O11" s="1091"/>
      <c r="P11" s="1092"/>
      <c r="Q11" s="1109"/>
      <c r="R11" s="1110"/>
      <c r="S11" s="1110"/>
      <c r="T11" s="1110"/>
      <c r="U11" s="1110"/>
      <c r="V11" s="1110"/>
      <c r="W11" s="1110"/>
      <c r="X11" s="1110"/>
      <c r="Y11" s="1110"/>
      <c r="Z11" s="1110"/>
      <c r="AA11" s="1110"/>
      <c r="AB11" s="1110"/>
      <c r="AC11" s="1110"/>
      <c r="AD11" s="1110"/>
      <c r="AE11" s="1111"/>
      <c r="AF11" s="1096"/>
      <c r="AG11" s="1097"/>
      <c r="AH11" s="1097"/>
      <c r="AI11" s="1097"/>
      <c r="AJ11" s="1098"/>
      <c r="AK11" s="1152"/>
      <c r="AL11" s="1153"/>
      <c r="AM11" s="1153"/>
      <c r="AN11" s="1153"/>
      <c r="AO11" s="1153"/>
      <c r="AP11" s="1153"/>
      <c r="AQ11" s="1153"/>
      <c r="AR11" s="1153"/>
      <c r="AS11" s="1153"/>
      <c r="AT11" s="1153"/>
      <c r="AU11" s="1150"/>
      <c r="AV11" s="1150"/>
      <c r="AW11" s="1150"/>
      <c r="AX11" s="1150"/>
      <c r="AY11" s="1151"/>
      <c r="AZ11" s="232"/>
      <c r="BA11" s="232"/>
      <c r="BB11" s="232"/>
      <c r="BC11" s="232"/>
      <c r="BD11" s="232"/>
      <c r="BE11" s="233"/>
      <c r="BF11" s="233"/>
      <c r="BG11" s="233"/>
      <c r="BH11" s="233"/>
      <c r="BI11" s="233"/>
      <c r="BJ11" s="233"/>
      <c r="BK11" s="233"/>
      <c r="BL11" s="233"/>
      <c r="BM11" s="233"/>
      <c r="BN11" s="233"/>
      <c r="BO11" s="233"/>
      <c r="BP11" s="233"/>
      <c r="BQ11" s="242">
        <v>5</v>
      </c>
      <c r="BR11" s="243"/>
      <c r="BS11" s="1080" t="s">
        <v>594</v>
      </c>
      <c r="BT11" s="1081"/>
      <c r="BU11" s="1081"/>
      <c r="BV11" s="1081"/>
      <c r="BW11" s="1081"/>
      <c r="BX11" s="1081"/>
      <c r="BY11" s="1081"/>
      <c r="BZ11" s="1081"/>
      <c r="CA11" s="1081"/>
      <c r="CB11" s="1081"/>
      <c r="CC11" s="1081"/>
      <c r="CD11" s="1081"/>
      <c r="CE11" s="1081"/>
      <c r="CF11" s="1081"/>
      <c r="CG11" s="1082"/>
      <c r="CH11" s="1055">
        <v>4</v>
      </c>
      <c r="CI11" s="1056"/>
      <c r="CJ11" s="1056"/>
      <c r="CK11" s="1056"/>
      <c r="CL11" s="1057"/>
      <c r="CM11" s="1055">
        <v>15</v>
      </c>
      <c r="CN11" s="1056"/>
      <c r="CO11" s="1056"/>
      <c r="CP11" s="1056"/>
      <c r="CQ11" s="1057"/>
      <c r="CR11" s="1055">
        <v>25</v>
      </c>
      <c r="CS11" s="1056"/>
      <c r="CT11" s="1056"/>
      <c r="CU11" s="1056"/>
      <c r="CV11" s="1057"/>
      <c r="CW11" s="1055">
        <v>0</v>
      </c>
      <c r="CX11" s="1056"/>
      <c r="CY11" s="1056"/>
      <c r="CZ11" s="1056"/>
      <c r="DA11" s="1057"/>
      <c r="DB11" s="1055">
        <v>0</v>
      </c>
      <c r="DC11" s="1056"/>
      <c r="DD11" s="1056"/>
      <c r="DE11" s="1056"/>
      <c r="DF11" s="1057"/>
      <c r="DG11" s="1055">
        <v>0</v>
      </c>
      <c r="DH11" s="1056"/>
      <c r="DI11" s="1056"/>
      <c r="DJ11" s="1056"/>
      <c r="DK11" s="1057"/>
      <c r="DL11" s="1055">
        <v>0</v>
      </c>
      <c r="DM11" s="1056"/>
      <c r="DN11" s="1056"/>
      <c r="DO11" s="1056"/>
      <c r="DP11" s="1057"/>
      <c r="DQ11" s="1055">
        <v>0</v>
      </c>
      <c r="DR11" s="1056"/>
      <c r="DS11" s="1056"/>
      <c r="DT11" s="1056"/>
      <c r="DU11" s="1057"/>
      <c r="DV11" s="1058"/>
      <c r="DW11" s="1059"/>
      <c r="DX11" s="1059"/>
      <c r="DY11" s="1059"/>
      <c r="DZ11" s="1060"/>
      <c r="EA11" s="234"/>
    </row>
    <row r="12" spans="1:131" s="235" customFormat="1" ht="26.25" customHeight="1" x14ac:dyDescent="0.15">
      <c r="A12" s="241">
        <v>6</v>
      </c>
      <c r="B12" s="1090"/>
      <c r="C12" s="1091"/>
      <c r="D12" s="1091"/>
      <c r="E12" s="1091"/>
      <c r="F12" s="1091"/>
      <c r="G12" s="1091"/>
      <c r="H12" s="1091"/>
      <c r="I12" s="1091"/>
      <c r="J12" s="1091"/>
      <c r="K12" s="1091"/>
      <c r="L12" s="1091"/>
      <c r="M12" s="1091"/>
      <c r="N12" s="1091"/>
      <c r="O12" s="1091"/>
      <c r="P12" s="1092"/>
      <c r="Q12" s="1109"/>
      <c r="R12" s="1110"/>
      <c r="S12" s="1110"/>
      <c r="T12" s="1110"/>
      <c r="U12" s="1110"/>
      <c r="V12" s="1110"/>
      <c r="W12" s="1110"/>
      <c r="X12" s="1110"/>
      <c r="Y12" s="1110"/>
      <c r="Z12" s="1110"/>
      <c r="AA12" s="1110"/>
      <c r="AB12" s="1110"/>
      <c r="AC12" s="1110"/>
      <c r="AD12" s="1110"/>
      <c r="AE12" s="1111"/>
      <c r="AF12" s="1096"/>
      <c r="AG12" s="1097"/>
      <c r="AH12" s="1097"/>
      <c r="AI12" s="1097"/>
      <c r="AJ12" s="1098"/>
      <c r="AK12" s="1152"/>
      <c r="AL12" s="1153"/>
      <c r="AM12" s="1153"/>
      <c r="AN12" s="1153"/>
      <c r="AO12" s="1153"/>
      <c r="AP12" s="1153"/>
      <c r="AQ12" s="1153"/>
      <c r="AR12" s="1153"/>
      <c r="AS12" s="1153"/>
      <c r="AT12" s="1153"/>
      <c r="AU12" s="1150"/>
      <c r="AV12" s="1150"/>
      <c r="AW12" s="1150"/>
      <c r="AX12" s="1150"/>
      <c r="AY12" s="1151"/>
      <c r="AZ12" s="232"/>
      <c r="BA12" s="232"/>
      <c r="BB12" s="232"/>
      <c r="BC12" s="232"/>
      <c r="BD12" s="232"/>
      <c r="BE12" s="233"/>
      <c r="BF12" s="233"/>
      <c r="BG12" s="233"/>
      <c r="BH12" s="233"/>
      <c r="BI12" s="233"/>
      <c r="BJ12" s="233"/>
      <c r="BK12" s="233"/>
      <c r="BL12" s="233"/>
      <c r="BM12" s="233"/>
      <c r="BN12" s="233"/>
      <c r="BO12" s="233"/>
      <c r="BP12" s="233"/>
      <c r="BQ12" s="242">
        <v>6</v>
      </c>
      <c r="BR12" s="243"/>
      <c r="BS12" s="1080" t="s">
        <v>595</v>
      </c>
      <c r="BT12" s="1081"/>
      <c r="BU12" s="1081"/>
      <c r="BV12" s="1081"/>
      <c r="BW12" s="1081"/>
      <c r="BX12" s="1081"/>
      <c r="BY12" s="1081"/>
      <c r="BZ12" s="1081"/>
      <c r="CA12" s="1081"/>
      <c r="CB12" s="1081"/>
      <c r="CC12" s="1081"/>
      <c r="CD12" s="1081"/>
      <c r="CE12" s="1081"/>
      <c r="CF12" s="1081"/>
      <c r="CG12" s="1082"/>
      <c r="CH12" s="1055">
        <v>0</v>
      </c>
      <c r="CI12" s="1056"/>
      <c r="CJ12" s="1056"/>
      <c r="CK12" s="1056"/>
      <c r="CL12" s="1057"/>
      <c r="CM12" s="1055">
        <v>0</v>
      </c>
      <c r="CN12" s="1056"/>
      <c r="CO12" s="1056"/>
      <c r="CP12" s="1056"/>
      <c r="CQ12" s="1057"/>
      <c r="CR12" s="1055">
        <v>47</v>
      </c>
      <c r="CS12" s="1056"/>
      <c r="CT12" s="1056"/>
      <c r="CU12" s="1056"/>
      <c r="CV12" s="1057"/>
      <c r="CW12" s="1055">
        <v>0</v>
      </c>
      <c r="CX12" s="1056"/>
      <c r="CY12" s="1056"/>
      <c r="CZ12" s="1056"/>
      <c r="DA12" s="1057"/>
      <c r="DB12" s="1055">
        <v>0</v>
      </c>
      <c r="DC12" s="1056"/>
      <c r="DD12" s="1056"/>
      <c r="DE12" s="1056"/>
      <c r="DF12" s="1057"/>
      <c r="DG12" s="1055">
        <v>0</v>
      </c>
      <c r="DH12" s="1056"/>
      <c r="DI12" s="1056"/>
      <c r="DJ12" s="1056"/>
      <c r="DK12" s="1057"/>
      <c r="DL12" s="1055">
        <v>0</v>
      </c>
      <c r="DM12" s="1056"/>
      <c r="DN12" s="1056"/>
      <c r="DO12" s="1056"/>
      <c r="DP12" s="1057"/>
      <c r="DQ12" s="1055">
        <v>0</v>
      </c>
      <c r="DR12" s="1056"/>
      <c r="DS12" s="1056"/>
      <c r="DT12" s="1056"/>
      <c r="DU12" s="1057"/>
      <c r="DV12" s="1058"/>
      <c r="DW12" s="1059"/>
      <c r="DX12" s="1059"/>
      <c r="DY12" s="1059"/>
      <c r="DZ12" s="1060"/>
      <c r="EA12" s="234"/>
    </row>
    <row r="13" spans="1:131" s="235" customFormat="1" ht="26.25" customHeight="1" x14ac:dyDescent="0.15">
      <c r="A13" s="241">
        <v>7</v>
      </c>
      <c r="B13" s="1090"/>
      <c r="C13" s="1091"/>
      <c r="D13" s="1091"/>
      <c r="E13" s="1091"/>
      <c r="F13" s="1091"/>
      <c r="G13" s="1091"/>
      <c r="H13" s="1091"/>
      <c r="I13" s="1091"/>
      <c r="J13" s="1091"/>
      <c r="K13" s="1091"/>
      <c r="L13" s="1091"/>
      <c r="M13" s="1091"/>
      <c r="N13" s="1091"/>
      <c r="O13" s="1091"/>
      <c r="P13" s="1092"/>
      <c r="Q13" s="1109"/>
      <c r="R13" s="1110"/>
      <c r="S13" s="1110"/>
      <c r="T13" s="1110"/>
      <c r="U13" s="1110"/>
      <c r="V13" s="1110"/>
      <c r="W13" s="1110"/>
      <c r="X13" s="1110"/>
      <c r="Y13" s="1110"/>
      <c r="Z13" s="1110"/>
      <c r="AA13" s="1110"/>
      <c r="AB13" s="1110"/>
      <c r="AC13" s="1110"/>
      <c r="AD13" s="1110"/>
      <c r="AE13" s="1111"/>
      <c r="AF13" s="1096"/>
      <c r="AG13" s="1097"/>
      <c r="AH13" s="1097"/>
      <c r="AI13" s="1097"/>
      <c r="AJ13" s="1098"/>
      <c r="AK13" s="1152"/>
      <c r="AL13" s="1153"/>
      <c r="AM13" s="1153"/>
      <c r="AN13" s="1153"/>
      <c r="AO13" s="1153"/>
      <c r="AP13" s="1153"/>
      <c r="AQ13" s="1153"/>
      <c r="AR13" s="1153"/>
      <c r="AS13" s="1153"/>
      <c r="AT13" s="1153"/>
      <c r="AU13" s="1150"/>
      <c r="AV13" s="1150"/>
      <c r="AW13" s="1150"/>
      <c r="AX13" s="1150"/>
      <c r="AY13" s="1151"/>
      <c r="AZ13" s="232"/>
      <c r="BA13" s="232"/>
      <c r="BB13" s="232"/>
      <c r="BC13" s="232"/>
      <c r="BD13" s="232"/>
      <c r="BE13" s="233"/>
      <c r="BF13" s="233"/>
      <c r="BG13" s="233"/>
      <c r="BH13" s="233"/>
      <c r="BI13" s="233"/>
      <c r="BJ13" s="233"/>
      <c r="BK13" s="233"/>
      <c r="BL13" s="233"/>
      <c r="BM13" s="233"/>
      <c r="BN13" s="233"/>
      <c r="BO13" s="233"/>
      <c r="BP13" s="233"/>
      <c r="BQ13" s="242">
        <v>7</v>
      </c>
      <c r="BR13" s="243"/>
      <c r="BS13" s="1080"/>
      <c r="BT13" s="1081"/>
      <c r="BU13" s="1081"/>
      <c r="BV13" s="1081"/>
      <c r="BW13" s="1081"/>
      <c r="BX13" s="1081"/>
      <c r="BY13" s="1081"/>
      <c r="BZ13" s="1081"/>
      <c r="CA13" s="1081"/>
      <c r="CB13" s="1081"/>
      <c r="CC13" s="1081"/>
      <c r="CD13" s="1081"/>
      <c r="CE13" s="1081"/>
      <c r="CF13" s="1081"/>
      <c r="CG13" s="1082"/>
      <c r="CH13" s="1055"/>
      <c r="CI13" s="1056"/>
      <c r="CJ13" s="1056"/>
      <c r="CK13" s="1056"/>
      <c r="CL13" s="1057"/>
      <c r="CM13" s="1055"/>
      <c r="CN13" s="1056"/>
      <c r="CO13" s="1056"/>
      <c r="CP13" s="1056"/>
      <c r="CQ13" s="1057"/>
      <c r="CR13" s="1055"/>
      <c r="CS13" s="1056"/>
      <c r="CT13" s="1056"/>
      <c r="CU13" s="1056"/>
      <c r="CV13" s="1057"/>
      <c r="CW13" s="1055"/>
      <c r="CX13" s="1056"/>
      <c r="CY13" s="1056"/>
      <c r="CZ13" s="1056"/>
      <c r="DA13" s="1057"/>
      <c r="DB13" s="1055"/>
      <c r="DC13" s="1056"/>
      <c r="DD13" s="1056"/>
      <c r="DE13" s="1056"/>
      <c r="DF13" s="1057"/>
      <c r="DG13" s="1055"/>
      <c r="DH13" s="1056"/>
      <c r="DI13" s="1056"/>
      <c r="DJ13" s="1056"/>
      <c r="DK13" s="1057"/>
      <c r="DL13" s="1055"/>
      <c r="DM13" s="1056"/>
      <c r="DN13" s="1056"/>
      <c r="DO13" s="1056"/>
      <c r="DP13" s="1057"/>
      <c r="DQ13" s="1055"/>
      <c r="DR13" s="1056"/>
      <c r="DS13" s="1056"/>
      <c r="DT13" s="1056"/>
      <c r="DU13" s="1057"/>
      <c r="DV13" s="1058"/>
      <c r="DW13" s="1059"/>
      <c r="DX13" s="1059"/>
      <c r="DY13" s="1059"/>
      <c r="DZ13" s="1060"/>
      <c r="EA13" s="234"/>
    </row>
    <row r="14" spans="1:131" s="235" customFormat="1" ht="26.25" customHeight="1" x14ac:dyDescent="0.15">
      <c r="A14" s="241">
        <v>8</v>
      </c>
      <c r="B14" s="1090"/>
      <c r="C14" s="1091"/>
      <c r="D14" s="1091"/>
      <c r="E14" s="1091"/>
      <c r="F14" s="1091"/>
      <c r="G14" s="1091"/>
      <c r="H14" s="1091"/>
      <c r="I14" s="1091"/>
      <c r="J14" s="1091"/>
      <c r="K14" s="1091"/>
      <c r="L14" s="1091"/>
      <c r="M14" s="1091"/>
      <c r="N14" s="1091"/>
      <c r="O14" s="1091"/>
      <c r="P14" s="1092"/>
      <c r="Q14" s="1109"/>
      <c r="R14" s="1110"/>
      <c r="S14" s="1110"/>
      <c r="T14" s="1110"/>
      <c r="U14" s="1110"/>
      <c r="V14" s="1110"/>
      <c r="W14" s="1110"/>
      <c r="X14" s="1110"/>
      <c r="Y14" s="1110"/>
      <c r="Z14" s="1110"/>
      <c r="AA14" s="1110"/>
      <c r="AB14" s="1110"/>
      <c r="AC14" s="1110"/>
      <c r="AD14" s="1110"/>
      <c r="AE14" s="1111"/>
      <c r="AF14" s="1096"/>
      <c r="AG14" s="1097"/>
      <c r="AH14" s="1097"/>
      <c r="AI14" s="1097"/>
      <c r="AJ14" s="1098"/>
      <c r="AK14" s="1152"/>
      <c r="AL14" s="1153"/>
      <c r="AM14" s="1153"/>
      <c r="AN14" s="1153"/>
      <c r="AO14" s="1153"/>
      <c r="AP14" s="1153"/>
      <c r="AQ14" s="1153"/>
      <c r="AR14" s="1153"/>
      <c r="AS14" s="1153"/>
      <c r="AT14" s="1153"/>
      <c r="AU14" s="1150"/>
      <c r="AV14" s="1150"/>
      <c r="AW14" s="1150"/>
      <c r="AX14" s="1150"/>
      <c r="AY14" s="1151"/>
      <c r="AZ14" s="232"/>
      <c r="BA14" s="232"/>
      <c r="BB14" s="232"/>
      <c r="BC14" s="232"/>
      <c r="BD14" s="232"/>
      <c r="BE14" s="233"/>
      <c r="BF14" s="233"/>
      <c r="BG14" s="233"/>
      <c r="BH14" s="233"/>
      <c r="BI14" s="233"/>
      <c r="BJ14" s="233"/>
      <c r="BK14" s="233"/>
      <c r="BL14" s="233"/>
      <c r="BM14" s="233"/>
      <c r="BN14" s="233"/>
      <c r="BO14" s="233"/>
      <c r="BP14" s="233"/>
      <c r="BQ14" s="242">
        <v>8</v>
      </c>
      <c r="BR14" s="243"/>
      <c r="BS14" s="1080"/>
      <c r="BT14" s="1081"/>
      <c r="BU14" s="1081"/>
      <c r="BV14" s="1081"/>
      <c r="BW14" s="1081"/>
      <c r="BX14" s="1081"/>
      <c r="BY14" s="1081"/>
      <c r="BZ14" s="1081"/>
      <c r="CA14" s="1081"/>
      <c r="CB14" s="1081"/>
      <c r="CC14" s="1081"/>
      <c r="CD14" s="1081"/>
      <c r="CE14" s="1081"/>
      <c r="CF14" s="1081"/>
      <c r="CG14" s="1082"/>
      <c r="CH14" s="1055"/>
      <c r="CI14" s="1056"/>
      <c r="CJ14" s="1056"/>
      <c r="CK14" s="1056"/>
      <c r="CL14" s="1057"/>
      <c r="CM14" s="1055"/>
      <c r="CN14" s="1056"/>
      <c r="CO14" s="1056"/>
      <c r="CP14" s="1056"/>
      <c r="CQ14" s="1057"/>
      <c r="CR14" s="1055"/>
      <c r="CS14" s="1056"/>
      <c r="CT14" s="1056"/>
      <c r="CU14" s="1056"/>
      <c r="CV14" s="1057"/>
      <c r="CW14" s="1055"/>
      <c r="CX14" s="1056"/>
      <c r="CY14" s="1056"/>
      <c r="CZ14" s="1056"/>
      <c r="DA14" s="1057"/>
      <c r="DB14" s="1055"/>
      <c r="DC14" s="1056"/>
      <c r="DD14" s="1056"/>
      <c r="DE14" s="1056"/>
      <c r="DF14" s="1057"/>
      <c r="DG14" s="1055"/>
      <c r="DH14" s="1056"/>
      <c r="DI14" s="1056"/>
      <c r="DJ14" s="1056"/>
      <c r="DK14" s="1057"/>
      <c r="DL14" s="1055"/>
      <c r="DM14" s="1056"/>
      <c r="DN14" s="1056"/>
      <c r="DO14" s="1056"/>
      <c r="DP14" s="1057"/>
      <c r="DQ14" s="1055"/>
      <c r="DR14" s="1056"/>
      <c r="DS14" s="1056"/>
      <c r="DT14" s="1056"/>
      <c r="DU14" s="1057"/>
      <c r="DV14" s="1058"/>
      <c r="DW14" s="1059"/>
      <c r="DX14" s="1059"/>
      <c r="DY14" s="1059"/>
      <c r="DZ14" s="1060"/>
      <c r="EA14" s="234"/>
    </row>
    <row r="15" spans="1:131" s="235" customFormat="1" ht="26.25" customHeight="1" x14ac:dyDescent="0.15">
      <c r="A15" s="241">
        <v>9</v>
      </c>
      <c r="B15" s="1090"/>
      <c r="C15" s="1091"/>
      <c r="D15" s="1091"/>
      <c r="E15" s="1091"/>
      <c r="F15" s="1091"/>
      <c r="G15" s="1091"/>
      <c r="H15" s="1091"/>
      <c r="I15" s="1091"/>
      <c r="J15" s="1091"/>
      <c r="K15" s="1091"/>
      <c r="L15" s="1091"/>
      <c r="M15" s="1091"/>
      <c r="N15" s="1091"/>
      <c r="O15" s="1091"/>
      <c r="P15" s="1092"/>
      <c r="Q15" s="1109"/>
      <c r="R15" s="1110"/>
      <c r="S15" s="1110"/>
      <c r="T15" s="1110"/>
      <c r="U15" s="1110"/>
      <c r="V15" s="1110"/>
      <c r="W15" s="1110"/>
      <c r="X15" s="1110"/>
      <c r="Y15" s="1110"/>
      <c r="Z15" s="1110"/>
      <c r="AA15" s="1110"/>
      <c r="AB15" s="1110"/>
      <c r="AC15" s="1110"/>
      <c r="AD15" s="1110"/>
      <c r="AE15" s="1111"/>
      <c r="AF15" s="1096"/>
      <c r="AG15" s="1097"/>
      <c r="AH15" s="1097"/>
      <c r="AI15" s="1097"/>
      <c r="AJ15" s="1098"/>
      <c r="AK15" s="1152"/>
      <c r="AL15" s="1153"/>
      <c r="AM15" s="1153"/>
      <c r="AN15" s="1153"/>
      <c r="AO15" s="1153"/>
      <c r="AP15" s="1153"/>
      <c r="AQ15" s="1153"/>
      <c r="AR15" s="1153"/>
      <c r="AS15" s="1153"/>
      <c r="AT15" s="1153"/>
      <c r="AU15" s="1150"/>
      <c r="AV15" s="1150"/>
      <c r="AW15" s="1150"/>
      <c r="AX15" s="1150"/>
      <c r="AY15" s="1151"/>
      <c r="AZ15" s="232"/>
      <c r="BA15" s="232"/>
      <c r="BB15" s="232"/>
      <c r="BC15" s="232"/>
      <c r="BD15" s="232"/>
      <c r="BE15" s="233"/>
      <c r="BF15" s="233"/>
      <c r="BG15" s="233"/>
      <c r="BH15" s="233"/>
      <c r="BI15" s="233"/>
      <c r="BJ15" s="233"/>
      <c r="BK15" s="233"/>
      <c r="BL15" s="233"/>
      <c r="BM15" s="233"/>
      <c r="BN15" s="233"/>
      <c r="BO15" s="233"/>
      <c r="BP15" s="233"/>
      <c r="BQ15" s="242">
        <v>9</v>
      </c>
      <c r="BR15" s="243"/>
      <c r="BS15" s="1080"/>
      <c r="BT15" s="1081"/>
      <c r="BU15" s="1081"/>
      <c r="BV15" s="1081"/>
      <c r="BW15" s="1081"/>
      <c r="BX15" s="1081"/>
      <c r="BY15" s="1081"/>
      <c r="BZ15" s="1081"/>
      <c r="CA15" s="1081"/>
      <c r="CB15" s="1081"/>
      <c r="CC15" s="1081"/>
      <c r="CD15" s="1081"/>
      <c r="CE15" s="1081"/>
      <c r="CF15" s="1081"/>
      <c r="CG15" s="1082"/>
      <c r="CH15" s="1055"/>
      <c r="CI15" s="1056"/>
      <c r="CJ15" s="1056"/>
      <c r="CK15" s="1056"/>
      <c r="CL15" s="1057"/>
      <c r="CM15" s="1055"/>
      <c r="CN15" s="1056"/>
      <c r="CO15" s="1056"/>
      <c r="CP15" s="1056"/>
      <c r="CQ15" s="1057"/>
      <c r="CR15" s="1055"/>
      <c r="CS15" s="1056"/>
      <c r="CT15" s="1056"/>
      <c r="CU15" s="1056"/>
      <c r="CV15" s="1057"/>
      <c r="CW15" s="1055"/>
      <c r="CX15" s="1056"/>
      <c r="CY15" s="1056"/>
      <c r="CZ15" s="1056"/>
      <c r="DA15" s="1057"/>
      <c r="DB15" s="1055"/>
      <c r="DC15" s="1056"/>
      <c r="DD15" s="1056"/>
      <c r="DE15" s="1056"/>
      <c r="DF15" s="1057"/>
      <c r="DG15" s="1055"/>
      <c r="DH15" s="1056"/>
      <c r="DI15" s="1056"/>
      <c r="DJ15" s="1056"/>
      <c r="DK15" s="1057"/>
      <c r="DL15" s="1055"/>
      <c r="DM15" s="1056"/>
      <c r="DN15" s="1056"/>
      <c r="DO15" s="1056"/>
      <c r="DP15" s="1057"/>
      <c r="DQ15" s="1055"/>
      <c r="DR15" s="1056"/>
      <c r="DS15" s="1056"/>
      <c r="DT15" s="1056"/>
      <c r="DU15" s="1057"/>
      <c r="DV15" s="1058"/>
      <c r="DW15" s="1059"/>
      <c r="DX15" s="1059"/>
      <c r="DY15" s="1059"/>
      <c r="DZ15" s="1060"/>
      <c r="EA15" s="234"/>
    </row>
    <row r="16" spans="1:131" s="235" customFormat="1" ht="26.25" customHeight="1" x14ac:dyDescent="0.15">
      <c r="A16" s="241">
        <v>10</v>
      </c>
      <c r="B16" s="1090"/>
      <c r="C16" s="1091"/>
      <c r="D16" s="1091"/>
      <c r="E16" s="1091"/>
      <c r="F16" s="1091"/>
      <c r="G16" s="1091"/>
      <c r="H16" s="1091"/>
      <c r="I16" s="1091"/>
      <c r="J16" s="1091"/>
      <c r="K16" s="1091"/>
      <c r="L16" s="1091"/>
      <c r="M16" s="1091"/>
      <c r="N16" s="1091"/>
      <c r="O16" s="1091"/>
      <c r="P16" s="1092"/>
      <c r="Q16" s="1109"/>
      <c r="R16" s="1110"/>
      <c r="S16" s="1110"/>
      <c r="T16" s="1110"/>
      <c r="U16" s="1110"/>
      <c r="V16" s="1110"/>
      <c r="W16" s="1110"/>
      <c r="X16" s="1110"/>
      <c r="Y16" s="1110"/>
      <c r="Z16" s="1110"/>
      <c r="AA16" s="1110"/>
      <c r="AB16" s="1110"/>
      <c r="AC16" s="1110"/>
      <c r="AD16" s="1110"/>
      <c r="AE16" s="1111"/>
      <c r="AF16" s="1096"/>
      <c r="AG16" s="1097"/>
      <c r="AH16" s="1097"/>
      <c r="AI16" s="1097"/>
      <c r="AJ16" s="1098"/>
      <c r="AK16" s="1152"/>
      <c r="AL16" s="1153"/>
      <c r="AM16" s="1153"/>
      <c r="AN16" s="1153"/>
      <c r="AO16" s="1153"/>
      <c r="AP16" s="1153"/>
      <c r="AQ16" s="1153"/>
      <c r="AR16" s="1153"/>
      <c r="AS16" s="1153"/>
      <c r="AT16" s="1153"/>
      <c r="AU16" s="1150"/>
      <c r="AV16" s="1150"/>
      <c r="AW16" s="1150"/>
      <c r="AX16" s="1150"/>
      <c r="AY16" s="1151"/>
      <c r="AZ16" s="232"/>
      <c r="BA16" s="232"/>
      <c r="BB16" s="232"/>
      <c r="BC16" s="232"/>
      <c r="BD16" s="232"/>
      <c r="BE16" s="233"/>
      <c r="BF16" s="233"/>
      <c r="BG16" s="233"/>
      <c r="BH16" s="233"/>
      <c r="BI16" s="233"/>
      <c r="BJ16" s="233"/>
      <c r="BK16" s="233"/>
      <c r="BL16" s="233"/>
      <c r="BM16" s="233"/>
      <c r="BN16" s="233"/>
      <c r="BO16" s="233"/>
      <c r="BP16" s="233"/>
      <c r="BQ16" s="242">
        <v>10</v>
      </c>
      <c r="BR16" s="243"/>
      <c r="BS16" s="1080"/>
      <c r="BT16" s="1081"/>
      <c r="BU16" s="1081"/>
      <c r="BV16" s="1081"/>
      <c r="BW16" s="1081"/>
      <c r="BX16" s="1081"/>
      <c r="BY16" s="1081"/>
      <c r="BZ16" s="1081"/>
      <c r="CA16" s="1081"/>
      <c r="CB16" s="1081"/>
      <c r="CC16" s="1081"/>
      <c r="CD16" s="1081"/>
      <c r="CE16" s="1081"/>
      <c r="CF16" s="1081"/>
      <c r="CG16" s="1082"/>
      <c r="CH16" s="1055"/>
      <c r="CI16" s="1056"/>
      <c r="CJ16" s="1056"/>
      <c r="CK16" s="1056"/>
      <c r="CL16" s="1057"/>
      <c r="CM16" s="1055"/>
      <c r="CN16" s="1056"/>
      <c r="CO16" s="1056"/>
      <c r="CP16" s="1056"/>
      <c r="CQ16" s="1057"/>
      <c r="CR16" s="1055"/>
      <c r="CS16" s="1056"/>
      <c r="CT16" s="1056"/>
      <c r="CU16" s="1056"/>
      <c r="CV16" s="1057"/>
      <c r="CW16" s="1055"/>
      <c r="CX16" s="1056"/>
      <c r="CY16" s="1056"/>
      <c r="CZ16" s="1056"/>
      <c r="DA16" s="1057"/>
      <c r="DB16" s="1055"/>
      <c r="DC16" s="1056"/>
      <c r="DD16" s="1056"/>
      <c r="DE16" s="1056"/>
      <c r="DF16" s="1057"/>
      <c r="DG16" s="1055"/>
      <c r="DH16" s="1056"/>
      <c r="DI16" s="1056"/>
      <c r="DJ16" s="1056"/>
      <c r="DK16" s="1057"/>
      <c r="DL16" s="1055"/>
      <c r="DM16" s="1056"/>
      <c r="DN16" s="1056"/>
      <c r="DO16" s="1056"/>
      <c r="DP16" s="1057"/>
      <c r="DQ16" s="1055"/>
      <c r="DR16" s="1056"/>
      <c r="DS16" s="1056"/>
      <c r="DT16" s="1056"/>
      <c r="DU16" s="1057"/>
      <c r="DV16" s="1058"/>
      <c r="DW16" s="1059"/>
      <c r="DX16" s="1059"/>
      <c r="DY16" s="1059"/>
      <c r="DZ16" s="1060"/>
      <c r="EA16" s="234"/>
    </row>
    <row r="17" spans="1:131" s="235" customFormat="1" ht="26.25" customHeight="1" x14ac:dyDescent="0.15">
      <c r="A17" s="241">
        <v>11</v>
      </c>
      <c r="B17" s="1090"/>
      <c r="C17" s="1091"/>
      <c r="D17" s="1091"/>
      <c r="E17" s="1091"/>
      <c r="F17" s="1091"/>
      <c r="G17" s="1091"/>
      <c r="H17" s="1091"/>
      <c r="I17" s="1091"/>
      <c r="J17" s="1091"/>
      <c r="K17" s="1091"/>
      <c r="L17" s="1091"/>
      <c r="M17" s="1091"/>
      <c r="N17" s="1091"/>
      <c r="O17" s="1091"/>
      <c r="P17" s="1092"/>
      <c r="Q17" s="1109"/>
      <c r="R17" s="1110"/>
      <c r="S17" s="1110"/>
      <c r="T17" s="1110"/>
      <c r="U17" s="1110"/>
      <c r="V17" s="1110"/>
      <c r="W17" s="1110"/>
      <c r="X17" s="1110"/>
      <c r="Y17" s="1110"/>
      <c r="Z17" s="1110"/>
      <c r="AA17" s="1110"/>
      <c r="AB17" s="1110"/>
      <c r="AC17" s="1110"/>
      <c r="AD17" s="1110"/>
      <c r="AE17" s="1111"/>
      <c r="AF17" s="1096"/>
      <c r="AG17" s="1097"/>
      <c r="AH17" s="1097"/>
      <c r="AI17" s="1097"/>
      <c r="AJ17" s="1098"/>
      <c r="AK17" s="1152"/>
      <c r="AL17" s="1153"/>
      <c r="AM17" s="1153"/>
      <c r="AN17" s="1153"/>
      <c r="AO17" s="1153"/>
      <c r="AP17" s="1153"/>
      <c r="AQ17" s="1153"/>
      <c r="AR17" s="1153"/>
      <c r="AS17" s="1153"/>
      <c r="AT17" s="1153"/>
      <c r="AU17" s="1150"/>
      <c r="AV17" s="1150"/>
      <c r="AW17" s="1150"/>
      <c r="AX17" s="1150"/>
      <c r="AY17" s="1151"/>
      <c r="AZ17" s="232"/>
      <c r="BA17" s="232"/>
      <c r="BB17" s="232"/>
      <c r="BC17" s="232"/>
      <c r="BD17" s="232"/>
      <c r="BE17" s="233"/>
      <c r="BF17" s="233"/>
      <c r="BG17" s="233"/>
      <c r="BH17" s="233"/>
      <c r="BI17" s="233"/>
      <c r="BJ17" s="233"/>
      <c r="BK17" s="233"/>
      <c r="BL17" s="233"/>
      <c r="BM17" s="233"/>
      <c r="BN17" s="233"/>
      <c r="BO17" s="233"/>
      <c r="BP17" s="233"/>
      <c r="BQ17" s="242">
        <v>11</v>
      </c>
      <c r="BR17" s="243"/>
      <c r="BS17" s="1080"/>
      <c r="BT17" s="1081"/>
      <c r="BU17" s="1081"/>
      <c r="BV17" s="1081"/>
      <c r="BW17" s="1081"/>
      <c r="BX17" s="1081"/>
      <c r="BY17" s="1081"/>
      <c r="BZ17" s="1081"/>
      <c r="CA17" s="1081"/>
      <c r="CB17" s="1081"/>
      <c r="CC17" s="1081"/>
      <c r="CD17" s="1081"/>
      <c r="CE17" s="1081"/>
      <c r="CF17" s="1081"/>
      <c r="CG17" s="1082"/>
      <c r="CH17" s="1055"/>
      <c r="CI17" s="1056"/>
      <c r="CJ17" s="1056"/>
      <c r="CK17" s="1056"/>
      <c r="CL17" s="1057"/>
      <c r="CM17" s="1055"/>
      <c r="CN17" s="1056"/>
      <c r="CO17" s="1056"/>
      <c r="CP17" s="1056"/>
      <c r="CQ17" s="1057"/>
      <c r="CR17" s="1055"/>
      <c r="CS17" s="1056"/>
      <c r="CT17" s="1056"/>
      <c r="CU17" s="1056"/>
      <c r="CV17" s="1057"/>
      <c r="CW17" s="1055"/>
      <c r="CX17" s="1056"/>
      <c r="CY17" s="1056"/>
      <c r="CZ17" s="1056"/>
      <c r="DA17" s="1057"/>
      <c r="DB17" s="1055"/>
      <c r="DC17" s="1056"/>
      <c r="DD17" s="1056"/>
      <c r="DE17" s="1056"/>
      <c r="DF17" s="1057"/>
      <c r="DG17" s="1055"/>
      <c r="DH17" s="1056"/>
      <c r="DI17" s="1056"/>
      <c r="DJ17" s="1056"/>
      <c r="DK17" s="1057"/>
      <c r="DL17" s="1055"/>
      <c r="DM17" s="1056"/>
      <c r="DN17" s="1056"/>
      <c r="DO17" s="1056"/>
      <c r="DP17" s="1057"/>
      <c r="DQ17" s="1055"/>
      <c r="DR17" s="1056"/>
      <c r="DS17" s="1056"/>
      <c r="DT17" s="1056"/>
      <c r="DU17" s="1057"/>
      <c r="DV17" s="1058"/>
      <c r="DW17" s="1059"/>
      <c r="DX17" s="1059"/>
      <c r="DY17" s="1059"/>
      <c r="DZ17" s="1060"/>
      <c r="EA17" s="234"/>
    </row>
    <row r="18" spans="1:131" s="235" customFormat="1" ht="26.25" customHeight="1" x14ac:dyDescent="0.15">
      <c r="A18" s="241">
        <v>12</v>
      </c>
      <c r="B18" s="1090"/>
      <c r="C18" s="1091"/>
      <c r="D18" s="1091"/>
      <c r="E18" s="1091"/>
      <c r="F18" s="1091"/>
      <c r="G18" s="1091"/>
      <c r="H18" s="1091"/>
      <c r="I18" s="1091"/>
      <c r="J18" s="1091"/>
      <c r="K18" s="1091"/>
      <c r="L18" s="1091"/>
      <c r="M18" s="1091"/>
      <c r="N18" s="1091"/>
      <c r="O18" s="1091"/>
      <c r="P18" s="1092"/>
      <c r="Q18" s="1109"/>
      <c r="R18" s="1110"/>
      <c r="S18" s="1110"/>
      <c r="T18" s="1110"/>
      <c r="U18" s="1110"/>
      <c r="V18" s="1110"/>
      <c r="W18" s="1110"/>
      <c r="X18" s="1110"/>
      <c r="Y18" s="1110"/>
      <c r="Z18" s="1110"/>
      <c r="AA18" s="1110"/>
      <c r="AB18" s="1110"/>
      <c r="AC18" s="1110"/>
      <c r="AD18" s="1110"/>
      <c r="AE18" s="1111"/>
      <c r="AF18" s="1096"/>
      <c r="AG18" s="1097"/>
      <c r="AH18" s="1097"/>
      <c r="AI18" s="1097"/>
      <c r="AJ18" s="1098"/>
      <c r="AK18" s="1152"/>
      <c r="AL18" s="1153"/>
      <c r="AM18" s="1153"/>
      <c r="AN18" s="1153"/>
      <c r="AO18" s="1153"/>
      <c r="AP18" s="1153"/>
      <c r="AQ18" s="1153"/>
      <c r="AR18" s="1153"/>
      <c r="AS18" s="1153"/>
      <c r="AT18" s="1153"/>
      <c r="AU18" s="1150"/>
      <c r="AV18" s="1150"/>
      <c r="AW18" s="1150"/>
      <c r="AX18" s="1150"/>
      <c r="AY18" s="1151"/>
      <c r="AZ18" s="232"/>
      <c r="BA18" s="232"/>
      <c r="BB18" s="232"/>
      <c r="BC18" s="232"/>
      <c r="BD18" s="232"/>
      <c r="BE18" s="233"/>
      <c r="BF18" s="233"/>
      <c r="BG18" s="233"/>
      <c r="BH18" s="233"/>
      <c r="BI18" s="233"/>
      <c r="BJ18" s="233"/>
      <c r="BK18" s="233"/>
      <c r="BL18" s="233"/>
      <c r="BM18" s="233"/>
      <c r="BN18" s="233"/>
      <c r="BO18" s="233"/>
      <c r="BP18" s="233"/>
      <c r="BQ18" s="242">
        <v>12</v>
      </c>
      <c r="BR18" s="243"/>
      <c r="BS18" s="1080"/>
      <c r="BT18" s="1081"/>
      <c r="BU18" s="1081"/>
      <c r="BV18" s="1081"/>
      <c r="BW18" s="1081"/>
      <c r="BX18" s="1081"/>
      <c r="BY18" s="1081"/>
      <c r="BZ18" s="1081"/>
      <c r="CA18" s="1081"/>
      <c r="CB18" s="1081"/>
      <c r="CC18" s="1081"/>
      <c r="CD18" s="1081"/>
      <c r="CE18" s="1081"/>
      <c r="CF18" s="1081"/>
      <c r="CG18" s="1082"/>
      <c r="CH18" s="1055"/>
      <c r="CI18" s="1056"/>
      <c r="CJ18" s="1056"/>
      <c r="CK18" s="1056"/>
      <c r="CL18" s="1057"/>
      <c r="CM18" s="1055"/>
      <c r="CN18" s="1056"/>
      <c r="CO18" s="1056"/>
      <c r="CP18" s="1056"/>
      <c r="CQ18" s="1057"/>
      <c r="CR18" s="1055"/>
      <c r="CS18" s="1056"/>
      <c r="CT18" s="1056"/>
      <c r="CU18" s="1056"/>
      <c r="CV18" s="1057"/>
      <c r="CW18" s="1055"/>
      <c r="CX18" s="1056"/>
      <c r="CY18" s="1056"/>
      <c r="CZ18" s="1056"/>
      <c r="DA18" s="1057"/>
      <c r="DB18" s="1055"/>
      <c r="DC18" s="1056"/>
      <c r="DD18" s="1056"/>
      <c r="DE18" s="1056"/>
      <c r="DF18" s="1057"/>
      <c r="DG18" s="1055"/>
      <c r="DH18" s="1056"/>
      <c r="DI18" s="1056"/>
      <c r="DJ18" s="1056"/>
      <c r="DK18" s="1057"/>
      <c r="DL18" s="1055"/>
      <c r="DM18" s="1056"/>
      <c r="DN18" s="1056"/>
      <c r="DO18" s="1056"/>
      <c r="DP18" s="1057"/>
      <c r="DQ18" s="1055"/>
      <c r="DR18" s="1056"/>
      <c r="DS18" s="1056"/>
      <c r="DT18" s="1056"/>
      <c r="DU18" s="1057"/>
      <c r="DV18" s="1058"/>
      <c r="DW18" s="1059"/>
      <c r="DX18" s="1059"/>
      <c r="DY18" s="1059"/>
      <c r="DZ18" s="1060"/>
      <c r="EA18" s="234"/>
    </row>
    <row r="19" spans="1:131" s="235" customFormat="1" ht="26.25" customHeight="1" x14ac:dyDescent="0.15">
      <c r="A19" s="241">
        <v>13</v>
      </c>
      <c r="B19" s="1090"/>
      <c r="C19" s="1091"/>
      <c r="D19" s="1091"/>
      <c r="E19" s="1091"/>
      <c r="F19" s="1091"/>
      <c r="G19" s="1091"/>
      <c r="H19" s="1091"/>
      <c r="I19" s="1091"/>
      <c r="J19" s="1091"/>
      <c r="K19" s="1091"/>
      <c r="L19" s="1091"/>
      <c r="M19" s="1091"/>
      <c r="N19" s="1091"/>
      <c r="O19" s="1091"/>
      <c r="P19" s="1092"/>
      <c r="Q19" s="1109"/>
      <c r="R19" s="1110"/>
      <c r="S19" s="1110"/>
      <c r="T19" s="1110"/>
      <c r="U19" s="1110"/>
      <c r="V19" s="1110"/>
      <c r="W19" s="1110"/>
      <c r="X19" s="1110"/>
      <c r="Y19" s="1110"/>
      <c r="Z19" s="1110"/>
      <c r="AA19" s="1110"/>
      <c r="AB19" s="1110"/>
      <c r="AC19" s="1110"/>
      <c r="AD19" s="1110"/>
      <c r="AE19" s="1111"/>
      <c r="AF19" s="1096"/>
      <c r="AG19" s="1097"/>
      <c r="AH19" s="1097"/>
      <c r="AI19" s="1097"/>
      <c r="AJ19" s="1098"/>
      <c r="AK19" s="1152"/>
      <c r="AL19" s="1153"/>
      <c r="AM19" s="1153"/>
      <c r="AN19" s="1153"/>
      <c r="AO19" s="1153"/>
      <c r="AP19" s="1153"/>
      <c r="AQ19" s="1153"/>
      <c r="AR19" s="1153"/>
      <c r="AS19" s="1153"/>
      <c r="AT19" s="1153"/>
      <c r="AU19" s="1150"/>
      <c r="AV19" s="1150"/>
      <c r="AW19" s="1150"/>
      <c r="AX19" s="1150"/>
      <c r="AY19" s="1151"/>
      <c r="AZ19" s="232"/>
      <c r="BA19" s="232"/>
      <c r="BB19" s="232"/>
      <c r="BC19" s="232"/>
      <c r="BD19" s="232"/>
      <c r="BE19" s="233"/>
      <c r="BF19" s="233"/>
      <c r="BG19" s="233"/>
      <c r="BH19" s="233"/>
      <c r="BI19" s="233"/>
      <c r="BJ19" s="233"/>
      <c r="BK19" s="233"/>
      <c r="BL19" s="233"/>
      <c r="BM19" s="233"/>
      <c r="BN19" s="233"/>
      <c r="BO19" s="233"/>
      <c r="BP19" s="233"/>
      <c r="BQ19" s="242">
        <v>13</v>
      </c>
      <c r="BR19" s="243"/>
      <c r="BS19" s="1080"/>
      <c r="BT19" s="1081"/>
      <c r="BU19" s="1081"/>
      <c r="BV19" s="1081"/>
      <c r="BW19" s="1081"/>
      <c r="BX19" s="1081"/>
      <c r="BY19" s="1081"/>
      <c r="BZ19" s="1081"/>
      <c r="CA19" s="1081"/>
      <c r="CB19" s="1081"/>
      <c r="CC19" s="1081"/>
      <c r="CD19" s="1081"/>
      <c r="CE19" s="1081"/>
      <c r="CF19" s="1081"/>
      <c r="CG19" s="1082"/>
      <c r="CH19" s="1055"/>
      <c r="CI19" s="1056"/>
      <c r="CJ19" s="1056"/>
      <c r="CK19" s="1056"/>
      <c r="CL19" s="1057"/>
      <c r="CM19" s="1055"/>
      <c r="CN19" s="1056"/>
      <c r="CO19" s="1056"/>
      <c r="CP19" s="1056"/>
      <c r="CQ19" s="1057"/>
      <c r="CR19" s="1055"/>
      <c r="CS19" s="1056"/>
      <c r="CT19" s="1056"/>
      <c r="CU19" s="1056"/>
      <c r="CV19" s="1057"/>
      <c r="CW19" s="1055"/>
      <c r="CX19" s="1056"/>
      <c r="CY19" s="1056"/>
      <c r="CZ19" s="1056"/>
      <c r="DA19" s="1057"/>
      <c r="DB19" s="1055"/>
      <c r="DC19" s="1056"/>
      <c r="DD19" s="1056"/>
      <c r="DE19" s="1056"/>
      <c r="DF19" s="1057"/>
      <c r="DG19" s="1055"/>
      <c r="DH19" s="1056"/>
      <c r="DI19" s="1056"/>
      <c r="DJ19" s="1056"/>
      <c r="DK19" s="1057"/>
      <c r="DL19" s="1055"/>
      <c r="DM19" s="1056"/>
      <c r="DN19" s="1056"/>
      <c r="DO19" s="1056"/>
      <c r="DP19" s="1057"/>
      <c r="DQ19" s="1055"/>
      <c r="DR19" s="1056"/>
      <c r="DS19" s="1056"/>
      <c r="DT19" s="1056"/>
      <c r="DU19" s="1057"/>
      <c r="DV19" s="1058"/>
      <c r="DW19" s="1059"/>
      <c r="DX19" s="1059"/>
      <c r="DY19" s="1059"/>
      <c r="DZ19" s="1060"/>
      <c r="EA19" s="234"/>
    </row>
    <row r="20" spans="1:131" s="235" customFormat="1" ht="26.25" customHeight="1" x14ac:dyDescent="0.15">
      <c r="A20" s="241">
        <v>14</v>
      </c>
      <c r="B20" s="1090"/>
      <c r="C20" s="1091"/>
      <c r="D20" s="1091"/>
      <c r="E20" s="1091"/>
      <c r="F20" s="1091"/>
      <c r="G20" s="1091"/>
      <c r="H20" s="1091"/>
      <c r="I20" s="1091"/>
      <c r="J20" s="1091"/>
      <c r="K20" s="1091"/>
      <c r="L20" s="1091"/>
      <c r="M20" s="1091"/>
      <c r="N20" s="1091"/>
      <c r="O20" s="1091"/>
      <c r="P20" s="1092"/>
      <c r="Q20" s="1109"/>
      <c r="R20" s="1110"/>
      <c r="S20" s="1110"/>
      <c r="T20" s="1110"/>
      <c r="U20" s="1110"/>
      <c r="V20" s="1110"/>
      <c r="W20" s="1110"/>
      <c r="X20" s="1110"/>
      <c r="Y20" s="1110"/>
      <c r="Z20" s="1110"/>
      <c r="AA20" s="1110"/>
      <c r="AB20" s="1110"/>
      <c r="AC20" s="1110"/>
      <c r="AD20" s="1110"/>
      <c r="AE20" s="1111"/>
      <c r="AF20" s="1096"/>
      <c r="AG20" s="1097"/>
      <c r="AH20" s="1097"/>
      <c r="AI20" s="1097"/>
      <c r="AJ20" s="1098"/>
      <c r="AK20" s="1152"/>
      <c r="AL20" s="1153"/>
      <c r="AM20" s="1153"/>
      <c r="AN20" s="1153"/>
      <c r="AO20" s="1153"/>
      <c r="AP20" s="1153"/>
      <c r="AQ20" s="1153"/>
      <c r="AR20" s="1153"/>
      <c r="AS20" s="1153"/>
      <c r="AT20" s="1153"/>
      <c r="AU20" s="1150"/>
      <c r="AV20" s="1150"/>
      <c r="AW20" s="1150"/>
      <c r="AX20" s="1150"/>
      <c r="AY20" s="1151"/>
      <c r="AZ20" s="232"/>
      <c r="BA20" s="232"/>
      <c r="BB20" s="232"/>
      <c r="BC20" s="232"/>
      <c r="BD20" s="232"/>
      <c r="BE20" s="233"/>
      <c r="BF20" s="233"/>
      <c r="BG20" s="233"/>
      <c r="BH20" s="233"/>
      <c r="BI20" s="233"/>
      <c r="BJ20" s="233"/>
      <c r="BK20" s="233"/>
      <c r="BL20" s="233"/>
      <c r="BM20" s="233"/>
      <c r="BN20" s="233"/>
      <c r="BO20" s="233"/>
      <c r="BP20" s="233"/>
      <c r="BQ20" s="242">
        <v>14</v>
      </c>
      <c r="BR20" s="243"/>
      <c r="BS20" s="1080"/>
      <c r="BT20" s="1081"/>
      <c r="BU20" s="1081"/>
      <c r="BV20" s="1081"/>
      <c r="BW20" s="1081"/>
      <c r="BX20" s="1081"/>
      <c r="BY20" s="1081"/>
      <c r="BZ20" s="1081"/>
      <c r="CA20" s="1081"/>
      <c r="CB20" s="1081"/>
      <c r="CC20" s="1081"/>
      <c r="CD20" s="1081"/>
      <c r="CE20" s="1081"/>
      <c r="CF20" s="1081"/>
      <c r="CG20" s="1082"/>
      <c r="CH20" s="1055"/>
      <c r="CI20" s="1056"/>
      <c r="CJ20" s="1056"/>
      <c r="CK20" s="1056"/>
      <c r="CL20" s="1057"/>
      <c r="CM20" s="1055"/>
      <c r="CN20" s="1056"/>
      <c r="CO20" s="1056"/>
      <c r="CP20" s="1056"/>
      <c r="CQ20" s="1057"/>
      <c r="CR20" s="1055"/>
      <c r="CS20" s="1056"/>
      <c r="CT20" s="1056"/>
      <c r="CU20" s="1056"/>
      <c r="CV20" s="1057"/>
      <c r="CW20" s="1055"/>
      <c r="CX20" s="1056"/>
      <c r="CY20" s="1056"/>
      <c r="CZ20" s="1056"/>
      <c r="DA20" s="1057"/>
      <c r="DB20" s="1055"/>
      <c r="DC20" s="1056"/>
      <c r="DD20" s="1056"/>
      <c r="DE20" s="1056"/>
      <c r="DF20" s="1057"/>
      <c r="DG20" s="1055"/>
      <c r="DH20" s="1056"/>
      <c r="DI20" s="1056"/>
      <c r="DJ20" s="1056"/>
      <c r="DK20" s="1057"/>
      <c r="DL20" s="1055"/>
      <c r="DM20" s="1056"/>
      <c r="DN20" s="1056"/>
      <c r="DO20" s="1056"/>
      <c r="DP20" s="1057"/>
      <c r="DQ20" s="1055"/>
      <c r="DR20" s="1056"/>
      <c r="DS20" s="1056"/>
      <c r="DT20" s="1056"/>
      <c r="DU20" s="1057"/>
      <c r="DV20" s="1058"/>
      <c r="DW20" s="1059"/>
      <c r="DX20" s="1059"/>
      <c r="DY20" s="1059"/>
      <c r="DZ20" s="1060"/>
      <c r="EA20" s="234"/>
    </row>
    <row r="21" spans="1:131" s="235" customFormat="1" ht="26.25" customHeight="1" thickBot="1" x14ac:dyDescent="0.2">
      <c r="A21" s="241">
        <v>15</v>
      </c>
      <c r="B21" s="1090"/>
      <c r="C21" s="1091"/>
      <c r="D21" s="1091"/>
      <c r="E21" s="1091"/>
      <c r="F21" s="1091"/>
      <c r="G21" s="1091"/>
      <c r="H21" s="1091"/>
      <c r="I21" s="1091"/>
      <c r="J21" s="1091"/>
      <c r="K21" s="1091"/>
      <c r="L21" s="1091"/>
      <c r="M21" s="1091"/>
      <c r="N21" s="1091"/>
      <c r="O21" s="1091"/>
      <c r="P21" s="1092"/>
      <c r="Q21" s="1109"/>
      <c r="R21" s="1110"/>
      <c r="S21" s="1110"/>
      <c r="T21" s="1110"/>
      <c r="U21" s="1110"/>
      <c r="V21" s="1110"/>
      <c r="W21" s="1110"/>
      <c r="X21" s="1110"/>
      <c r="Y21" s="1110"/>
      <c r="Z21" s="1110"/>
      <c r="AA21" s="1110"/>
      <c r="AB21" s="1110"/>
      <c r="AC21" s="1110"/>
      <c r="AD21" s="1110"/>
      <c r="AE21" s="1111"/>
      <c r="AF21" s="1096"/>
      <c r="AG21" s="1097"/>
      <c r="AH21" s="1097"/>
      <c r="AI21" s="1097"/>
      <c r="AJ21" s="1098"/>
      <c r="AK21" s="1152"/>
      <c r="AL21" s="1153"/>
      <c r="AM21" s="1153"/>
      <c r="AN21" s="1153"/>
      <c r="AO21" s="1153"/>
      <c r="AP21" s="1153"/>
      <c r="AQ21" s="1153"/>
      <c r="AR21" s="1153"/>
      <c r="AS21" s="1153"/>
      <c r="AT21" s="1153"/>
      <c r="AU21" s="1150"/>
      <c r="AV21" s="1150"/>
      <c r="AW21" s="1150"/>
      <c r="AX21" s="1150"/>
      <c r="AY21" s="1151"/>
      <c r="AZ21" s="232"/>
      <c r="BA21" s="232"/>
      <c r="BB21" s="232"/>
      <c r="BC21" s="232"/>
      <c r="BD21" s="232"/>
      <c r="BE21" s="233"/>
      <c r="BF21" s="233"/>
      <c r="BG21" s="233"/>
      <c r="BH21" s="233"/>
      <c r="BI21" s="233"/>
      <c r="BJ21" s="233"/>
      <c r="BK21" s="233"/>
      <c r="BL21" s="233"/>
      <c r="BM21" s="233"/>
      <c r="BN21" s="233"/>
      <c r="BO21" s="233"/>
      <c r="BP21" s="233"/>
      <c r="BQ21" s="242">
        <v>15</v>
      </c>
      <c r="BR21" s="243"/>
      <c r="BS21" s="1080"/>
      <c r="BT21" s="1081"/>
      <c r="BU21" s="1081"/>
      <c r="BV21" s="1081"/>
      <c r="BW21" s="1081"/>
      <c r="BX21" s="1081"/>
      <c r="BY21" s="1081"/>
      <c r="BZ21" s="1081"/>
      <c r="CA21" s="1081"/>
      <c r="CB21" s="1081"/>
      <c r="CC21" s="1081"/>
      <c r="CD21" s="1081"/>
      <c r="CE21" s="1081"/>
      <c r="CF21" s="1081"/>
      <c r="CG21" s="1082"/>
      <c r="CH21" s="1055"/>
      <c r="CI21" s="1056"/>
      <c r="CJ21" s="1056"/>
      <c r="CK21" s="1056"/>
      <c r="CL21" s="1057"/>
      <c r="CM21" s="1055"/>
      <c r="CN21" s="1056"/>
      <c r="CO21" s="1056"/>
      <c r="CP21" s="1056"/>
      <c r="CQ21" s="1057"/>
      <c r="CR21" s="1055"/>
      <c r="CS21" s="1056"/>
      <c r="CT21" s="1056"/>
      <c r="CU21" s="1056"/>
      <c r="CV21" s="1057"/>
      <c r="CW21" s="1055"/>
      <c r="CX21" s="1056"/>
      <c r="CY21" s="1056"/>
      <c r="CZ21" s="1056"/>
      <c r="DA21" s="1057"/>
      <c r="DB21" s="1055"/>
      <c r="DC21" s="1056"/>
      <c r="DD21" s="1056"/>
      <c r="DE21" s="1056"/>
      <c r="DF21" s="1057"/>
      <c r="DG21" s="1055"/>
      <c r="DH21" s="1056"/>
      <c r="DI21" s="1056"/>
      <c r="DJ21" s="1056"/>
      <c r="DK21" s="1057"/>
      <c r="DL21" s="1055"/>
      <c r="DM21" s="1056"/>
      <c r="DN21" s="1056"/>
      <c r="DO21" s="1056"/>
      <c r="DP21" s="1057"/>
      <c r="DQ21" s="1055"/>
      <c r="DR21" s="1056"/>
      <c r="DS21" s="1056"/>
      <c r="DT21" s="1056"/>
      <c r="DU21" s="1057"/>
      <c r="DV21" s="1058"/>
      <c r="DW21" s="1059"/>
      <c r="DX21" s="1059"/>
      <c r="DY21" s="1059"/>
      <c r="DZ21" s="1060"/>
      <c r="EA21" s="234"/>
    </row>
    <row r="22" spans="1:131" s="235" customFormat="1" ht="26.25" customHeight="1" x14ac:dyDescent="0.15">
      <c r="A22" s="241">
        <v>16</v>
      </c>
      <c r="B22" s="1090"/>
      <c r="C22" s="1091"/>
      <c r="D22" s="1091"/>
      <c r="E22" s="1091"/>
      <c r="F22" s="1091"/>
      <c r="G22" s="1091"/>
      <c r="H22" s="1091"/>
      <c r="I22" s="1091"/>
      <c r="J22" s="1091"/>
      <c r="K22" s="1091"/>
      <c r="L22" s="1091"/>
      <c r="M22" s="1091"/>
      <c r="N22" s="1091"/>
      <c r="O22" s="1091"/>
      <c r="P22" s="1092"/>
      <c r="Q22" s="1147"/>
      <c r="R22" s="1148"/>
      <c r="S22" s="1148"/>
      <c r="T22" s="1148"/>
      <c r="U22" s="1148"/>
      <c r="V22" s="1148"/>
      <c r="W22" s="1148"/>
      <c r="X22" s="1148"/>
      <c r="Y22" s="1148"/>
      <c r="Z22" s="1148"/>
      <c r="AA22" s="1148"/>
      <c r="AB22" s="1148"/>
      <c r="AC22" s="1148"/>
      <c r="AD22" s="1148"/>
      <c r="AE22" s="1149"/>
      <c r="AF22" s="1096"/>
      <c r="AG22" s="1097"/>
      <c r="AH22" s="1097"/>
      <c r="AI22" s="1097"/>
      <c r="AJ22" s="1098"/>
      <c r="AK22" s="1143"/>
      <c r="AL22" s="1144"/>
      <c r="AM22" s="1144"/>
      <c r="AN22" s="1144"/>
      <c r="AO22" s="1144"/>
      <c r="AP22" s="1144"/>
      <c r="AQ22" s="1144"/>
      <c r="AR22" s="1144"/>
      <c r="AS22" s="1144"/>
      <c r="AT22" s="1144"/>
      <c r="AU22" s="1145"/>
      <c r="AV22" s="1145"/>
      <c r="AW22" s="1145"/>
      <c r="AX22" s="1145"/>
      <c r="AY22" s="1146"/>
      <c r="AZ22" s="1088" t="s">
        <v>382</v>
      </c>
      <c r="BA22" s="1088"/>
      <c r="BB22" s="1088"/>
      <c r="BC22" s="1088"/>
      <c r="BD22" s="1089"/>
      <c r="BE22" s="233"/>
      <c r="BF22" s="233"/>
      <c r="BG22" s="233"/>
      <c r="BH22" s="233"/>
      <c r="BI22" s="233"/>
      <c r="BJ22" s="233"/>
      <c r="BK22" s="233"/>
      <c r="BL22" s="233"/>
      <c r="BM22" s="233"/>
      <c r="BN22" s="233"/>
      <c r="BO22" s="233"/>
      <c r="BP22" s="233"/>
      <c r="BQ22" s="242">
        <v>16</v>
      </c>
      <c r="BR22" s="243"/>
      <c r="BS22" s="1080"/>
      <c r="BT22" s="1081"/>
      <c r="BU22" s="1081"/>
      <c r="BV22" s="1081"/>
      <c r="BW22" s="1081"/>
      <c r="BX22" s="1081"/>
      <c r="BY22" s="1081"/>
      <c r="BZ22" s="1081"/>
      <c r="CA22" s="1081"/>
      <c r="CB22" s="1081"/>
      <c r="CC22" s="1081"/>
      <c r="CD22" s="1081"/>
      <c r="CE22" s="1081"/>
      <c r="CF22" s="1081"/>
      <c r="CG22" s="1082"/>
      <c r="CH22" s="1055"/>
      <c r="CI22" s="1056"/>
      <c r="CJ22" s="1056"/>
      <c r="CK22" s="1056"/>
      <c r="CL22" s="1057"/>
      <c r="CM22" s="1055"/>
      <c r="CN22" s="1056"/>
      <c r="CO22" s="1056"/>
      <c r="CP22" s="1056"/>
      <c r="CQ22" s="1057"/>
      <c r="CR22" s="1055"/>
      <c r="CS22" s="1056"/>
      <c r="CT22" s="1056"/>
      <c r="CU22" s="1056"/>
      <c r="CV22" s="1057"/>
      <c r="CW22" s="1055"/>
      <c r="CX22" s="1056"/>
      <c r="CY22" s="1056"/>
      <c r="CZ22" s="1056"/>
      <c r="DA22" s="1057"/>
      <c r="DB22" s="1055"/>
      <c r="DC22" s="1056"/>
      <c r="DD22" s="1056"/>
      <c r="DE22" s="1056"/>
      <c r="DF22" s="1057"/>
      <c r="DG22" s="1055"/>
      <c r="DH22" s="1056"/>
      <c r="DI22" s="1056"/>
      <c r="DJ22" s="1056"/>
      <c r="DK22" s="1057"/>
      <c r="DL22" s="1055"/>
      <c r="DM22" s="1056"/>
      <c r="DN22" s="1056"/>
      <c r="DO22" s="1056"/>
      <c r="DP22" s="1057"/>
      <c r="DQ22" s="1055"/>
      <c r="DR22" s="1056"/>
      <c r="DS22" s="1056"/>
      <c r="DT22" s="1056"/>
      <c r="DU22" s="1057"/>
      <c r="DV22" s="1058"/>
      <c r="DW22" s="1059"/>
      <c r="DX22" s="1059"/>
      <c r="DY22" s="1059"/>
      <c r="DZ22" s="1060"/>
      <c r="EA22" s="234"/>
    </row>
    <row r="23" spans="1:131" s="235" customFormat="1" ht="26.25" customHeight="1" thickBot="1" x14ac:dyDescent="0.2">
      <c r="A23" s="244" t="s">
        <v>383</v>
      </c>
      <c r="B23" s="1013" t="s">
        <v>384</v>
      </c>
      <c r="C23" s="1014"/>
      <c r="D23" s="1014"/>
      <c r="E23" s="1014"/>
      <c r="F23" s="1014"/>
      <c r="G23" s="1014"/>
      <c r="H23" s="1014"/>
      <c r="I23" s="1014"/>
      <c r="J23" s="1014"/>
      <c r="K23" s="1014"/>
      <c r="L23" s="1014"/>
      <c r="M23" s="1014"/>
      <c r="N23" s="1014"/>
      <c r="O23" s="1014"/>
      <c r="P23" s="1015"/>
      <c r="Q23" s="1134">
        <v>22417</v>
      </c>
      <c r="R23" s="1135"/>
      <c r="S23" s="1135"/>
      <c r="T23" s="1135"/>
      <c r="U23" s="1135"/>
      <c r="V23" s="1135">
        <v>21475</v>
      </c>
      <c r="W23" s="1135"/>
      <c r="X23" s="1135"/>
      <c r="Y23" s="1135"/>
      <c r="Z23" s="1135"/>
      <c r="AA23" s="1135">
        <v>943</v>
      </c>
      <c r="AB23" s="1135"/>
      <c r="AC23" s="1135"/>
      <c r="AD23" s="1135"/>
      <c r="AE23" s="1136"/>
      <c r="AF23" s="1137">
        <v>921</v>
      </c>
      <c r="AG23" s="1135"/>
      <c r="AH23" s="1135"/>
      <c r="AI23" s="1135"/>
      <c r="AJ23" s="1138"/>
      <c r="AK23" s="1139"/>
      <c r="AL23" s="1140"/>
      <c r="AM23" s="1140"/>
      <c r="AN23" s="1140"/>
      <c r="AO23" s="1140"/>
      <c r="AP23" s="1135">
        <v>26424</v>
      </c>
      <c r="AQ23" s="1135"/>
      <c r="AR23" s="1135"/>
      <c r="AS23" s="1135"/>
      <c r="AT23" s="1135"/>
      <c r="AU23" s="1141"/>
      <c r="AV23" s="1141"/>
      <c r="AW23" s="1141"/>
      <c r="AX23" s="1141"/>
      <c r="AY23" s="1142"/>
      <c r="AZ23" s="1131" t="s">
        <v>385</v>
      </c>
      <c r="BA23" s="1132"/>
      <c r="BB23" s="1132"/>
      <c r="BC23" s="1132"/>
      <c r="BD23" s="1133"/>
      <c r="BE23" s="233"/>
      <c r="BF23" s="233"/>
      <c r="BG23" s="233"/>
      <c r="BH23" s="233"/>
      <c r="BI23" s="233"/>
      <c r="BJ23" s="233"/>
      <c r="BK23" s="233"/>
      <c r="BL23" s="233"/>
      <c r="BM23" s="233"/>
      <c r="BN23" s="233"/>
      <c r="BO23" s="233"/>
      <c r="BP23" s="233"/>
      <c r="BQ23" s="242">
        <v>17</v>
      </c>
      <c r="BR23" s="243"/>
      <c r="BS23" s="1080"/>
      <c r="BT23" s="1081"/>
      <c r="BU23" s="1081"/>
      <c r="BV23" s="1081"/>
      <c r="BW23" s="1081"/>
      <c r="BX23" s="1081"/>
      <c r="BY23" s="1081"/>
      <c r="BZ23" s="1081"/>
      <c r="CA23" s="1081"/>
      <c r="CB23" s="1081"/>
      <c r="CC23" s="1081"/>
      <c r="CD23" s="1081"/>
      <c r="CE23" s="1081"/>
      <c r="CF23" s="1081"/>
      <c r="CG23" s="1082"/>
      <c r="CH23" s="1055"/>
      <c r="CI23" s="1056"/>
      <c r="CJ23" s="1056"/>
      <c r="CK23" s="1056"/>
      <c r="CL23" s="1057"/>
      <c r="CM23" s="1055"/>
      <c r="CN23" s="1056"/>
      <c r="CO23" s="1056"/>
      <c r="CP23" s="1056"/>
      <c r="CQ23" s="1057"/>
      <c r="CR23" s="1055"/>
      <c r="CS23" s="1056"/>
      <c r="CT23" s="1056"/>
      <c r="CU23" s="1056"/>
      <c r="CV23" s="1057"/>
      <c r="CW23" s="1055"/>
      <c r="CX23" s="1056"/>
      <c r="CY23" s="1056"/>
      <c r="CZ23" s="1056"/>
      <c r="DA23" s="1057"/>
      <c r="DB23" s="1055"/>
      <c r="DC23" s="1056"/>
      <c r="DD23" s="1056"/>
      <c r="DE23" s="1056"/>
      <c r="DF23" s="1057"/>
      <c r="DG23" s="1055"/>
      <c r="DH23" s="1056"/>
      <c r="DI23" s="1056"/>
      <c r="DJ23" s="1056"/>
      <c r="DK23" s="1057"/>
      <c r="DL23" s="1055"/>
      <c r="DM23" s="1056"/>
      <c r="DN23" s="1056"/>
      <c r="DO23" s="1056"/>
      <c r="DP23" s="1057"/>
      <c r="DQ23" s="1055"/>
      <c r="DR23" s="1056"/>
      <c r="DS23" s="1056"/>
      <c r="DT23" s="1056"/>
      <c r="DU23" s="1057"/>
      <c r="DV23" s="1058"/>
      <c r="DW23" s="1059"/>
      <c r="DX23" s="1059"/>
      <c r="DY23" s="1059"/>
      <c r="DZ23" s="1060"/>
      <c r="EA23" s="234"/>
    </row>
    <row r="24" spans="1:131" s="235" customFormat="1" ht="26.25" customHeight="1" x14ac:dyDescent="0.15">
      <c r="A24" s="1130" t="s">
        <v>386</v>
      </c>
      <c r="B24" s="1130"/>
      <c r="C24" s="1130"/>
      <c r="D24" s="1130"/>
      <c r="E24" s="1130"/>
      <c r="F24" s="1130"/>
      <c r="G24" s="1130"/>
      <c r="H24" s="1130"/>
      <c r="I24" s="1130"/>
      <c r="J24" s="1130"/>
      <c r="K24" s="1130"/>
      <c r="L24" s="1130"/>
      <c r="M24" s="1130"/>
      <c r="N24" s="1130"/>
      <c r="O24" s="1130"/>
      <c r="P24" s="1130"/>
      <c r="Q24" s="1130"/>
      <c r="R24" s="1130"/>
      <c r="S24" s="1130"/>
      <c r="T24" s="1130"/>
      <c r="U24" s="1130"/>
      <c r="V24" s="1130"/>
      <c r="W24" s="1130"/>
      <c r="X24" s="1130"/>
      <c r="Y24" s="1130"/>
      <c r="Z24" s="1130"/>
      <c r="AA24" s="1130"/>
      <c r="AB24" s="1130"/>
      <c r="AC24" s="1130"/>
      <c r="AD24" s="1130"/>
      <c r="AE24" s="1130"/>
      <c r="AF24" s="1130"/>
      <c r="AG24" s="1130"/>
      <c r="AH24" s="1130"/>
      <c r="AI24" s="1130"/>
      <c r="AJ24" s="1130"/>
      <c r="AK24" s="1130"/>
      <c r="AL24" s="1130"/>
      <c r="AM24" s="1130"/>
      <c r="AN24" s="1130"/>
      <c r="AO24" s="1130"/>
      <c r="AP24" s="1130"/>
      <c r="AQ24" s="1130"/>
      <c r="AR24" s="1130"/>
      <c r="AS24" s="1130"/>
      <c r="AT24" s="1130"/>
      <c r="AU24" s="1130"/>
      <c r="AV24" s="1130"/>
      <c r="AW24" s="1130"/>
      <c r="AX24" s="1130"/>
      <c r="AY24" s="1130"/>
      <c r="AZ24" s="232"/>
      <c r="BA24" s="232"/>
      <c r="BB24" s="232"/>
      <c r="BC24" s="232"/>
      <c r="BD24" s="232"/>
      <c r="BE24" s="233"/>
      <c r="BF24" s="233"/>
      <c r="BG24" s="233"/>
      <c r="BH24" s="233"/>
      <c r="BI24" s="233"/>
      <c r="BJ24" s="233"/>
      <c r="BK24" s="233"/>
      <c r="BL24" s="233"/>
      <c r="BM24" s="233"/>
      <c r="BN24" s="233"/>
      <c r="BO24" s="233"/>
      <c r="BP24" s="233"/>
      <c r="BQ24" s="242">
        <v>18</v>
      </c>
      <c r="BR24" s="243"/>
      <c r="BS24" s="1080"/>
      <c r="BT24" s="1081"/>
      <c r="BU24" s="1081"/>
      <c r="BV24" s="1081"/>
      <c r="BW24" s="1081"/>
      <c r="BX24" s="1081"/>
      <c r="BY24" s="1081"/>
      <c r="BZ24" s="1081"/>
      <c r="CA24" s="1081"/>
      <c r="CB24" s="1081"/>
      <c r="CC24" s="1081"/>
      <c r="CD24" s="1081"/>
      <c r="CE24" s="1081"/>
      <c r="CF24" s="1081"/>
      <c r="CG24" s="1082"/>
      <c r="CH24" s="1055"/>
      <c r="CI24" s="1056"/>
      <c r="CJ24" s="1056"/>
      <c r="CK24" s="1056"/>
      <c r="CL24" s="1057"/>
      <c r="CM24" s="1055"/>
      <c r="CN24" s="1056"/>
      <c r="CO24" s="1056"/>
      <c r="CP24" s="1056"/>
      <c r="CQ24" s="1057"/>
      <c r="CR24" s="1055"/>
      <c r="CS24" s="1056"/>
      <c r="CT24" s="1056"/>
      <c r="CU24" s="1056"/>
      <c r="CV24" s="1057"/>
      <c r="CW24" s="1055"/>
      <c r="CX24" s="1056"/>
      <c r="CY24" s="1056"/>
      <c r="CZ24" s="1056"/>
      <c r="DA24" s="1057"/>
      <c r="DB24" s="1055"/>
      <c r="DC24" s="1056"/>
      <c r="DD24" s="1056"/>
      <c r="DE24" s="1056"/>
      <c r="DF24" s="1057"/>
      <c r="DG24" s="1055"/>
      <c r="DH24" s="1056"/>
      <c r="DI24" s="1056"/>
      <c r="DJ24" s="1056"/>
      <c r="DK24" s="1057"/>
      <c r="DL24" s="1055"/>
      <c r="DM24" s="1056"/>
      <c r="DN24" s="1056"/>
      <c r="DO24" s="1056"/>
      <c r="DP24" s="1057"/>
      <c r="DQ24" s="1055"/>
      <c r="DR24" s="1056"/>
      <c r="DS24" s="1056"/>
      <c r="DT24" s="1056"/>
      <c r="DU24" s="1057"/>
      <c r="DV24" s="1058"/>
      <c r="DW24" s="1059"/>
      <c r="DX24" s="1059"/>
      <c r="DY24" s="1059"/>
      <c r="DZ24" s="1060"/>
      <c r="EA24" s="234"/>
    </row>
    <row r="25" spans="1:131" s="227" customFormat="1" ht="26.25" customHeight="1" thickBot="1" x14ac:dyDescent="0.2">
      <c r="A25" s="1129" t="s">
        <v>387</v>
      </c>
      <c r="B25" s="1129"/>
      <c r="C25" s="1129"/>
      <c r="D25" s="1129"/>
      <c r="E25" s="1129"/>
      <c r="F25" s="1129"/>
      <c r="G25" s="1129"/>
      <c r="H25" s="1129"/>
      <c r="I25" s="1129"/>
      <c r="J25" s="1129"/>
      <c r="K25" s="1129"/>
      <c r="L25" s="1129"/>
      <c r="M25" s="1129"/>
      <c r="N25" s="1129"/>
      <c r="O25" s="1129"/>
      <c r="P25" s="1129"/>
      <c r="Q25" s="1129"/>
      <c r="R25" s="1129"/>
      <c r="S25" s="1129"/>
      <c r="T25" s="1129"/>
      <c r="U25" s="1129"/>
      <c r="V25" s="1129"/>
      <c r="W25" s="1129"/>
      <c r="X25" s="1129"/>
      <c r="Y25" s="1129"/>
      <c r="Z25" s="1129"/>
      <c r="AA25" s="1129"/>
      <c r="AB25" s="1129"/>
      <c r="AC25" s="1129"/>
      <c r="AD25" s="1129"/>
      <c r="AE25" s="1129"/>
      <c r="AF25" s="1129"/>
      <c r="AG25" s="1129"/>
      <c r="AH25" s="1129"/>
      <c r="AI25" s="1129"/>
      <c r="AJ25" s="1129"/>
      <c r="AK25" s="1129"/>
      <c r="AL25" s="1129"/>
      <c r="AM25" s="1129"/>
      <c r="AN25" s="1129"/>
      <c r="AO25" s="1129"/>
      <c r="AP25" s="1129"/>
      <c r="AQ25" s="1129"/>
      <c r="AR25" s="1129"/>
      <c r="AS25" s="1129"/>
      <c r="AT25" s="1129"/>
      <c r="AU25" s="1129"/>
      <c r="AV25" s="1129"/>
      <c r="AW25" s="1129"/>
      <c r="AX25" s="1129"/>
      <c r="AY25" s="1129"/>
      <c r="AZ25" s="1129"/>
      <c r="BA25" s="1129"/>
      <c r="BB25" s="1129"/>
      <c r="BC25" s="1129"/>
      <c r="BD25" s="1129"/>
      <c r="BE25" s="1129"/>
      <c r="BF25" s="1129"/>
      <c r="BG25" s="1129"/>
      <c r="BH25" s="1129"/>
      <c r="BI25" s="1129"/>
      <c r="BJ25" s="232"/>
      <c r="BK25" s="232"/>
      <c r="BL25" s="232"/>
      <c r="BM25" s="232"/>
      <c r="BN25" s="232"/>
      <c r="BO25" s="245"/>
      <c r="BP25" s="245"/>
      <c r="BQ25" s="242">
        <v>19</v>
      </c>
      <c r="BR25" s="243"/>
      <c r="BS25" s="1080"/>
      <c r="BT25" s="1081"/>
      <c r="BU25" s="1081"/>
      <c r="BV25" s="1081"/>
      <c r="BW25" s="1081"/>
      <c r="BX25" s="1081"/>
      <c r="BY25" s="1081"/>
      <c r="BZ25" s="1081"/>
      <c r="CA25" s="1081"/>
      <c r="CB25" s="1081"/>
      <c r="CC25" s="1081"/>
      <c r="CD25" s="1081"/>
      <c r="CE25" s="1081"/>
      <c r="CF25" s="1081"/>
      <c r="CG25" s="1082"/>
      <c r="CH25" s="1055"/>
      <c r="CI25" s="1056"/>
      <c r="CJ25" s="1056"/>
      <c r="CK25" s="1056"/>
      <c r="CL25" s="1057"/>
      <c r="CM25" s="1055"/>
      <c r="CN25" s="1056"/>
      <c r="CO25" s="1056"/>
      <c r="CP25" s="1056"/>
      <c r="CQ25" s="1057"/>
      <c r="CR25" s="1055"/>
      <c r="CS25" s="1056"/>
      <c r="CT25" s="1056"/>
      <c r="CU25" s="1056"/>
      <c r="CV25" s="1057"/>
      <c r="CW25" s="1055"/>
      <c r="CX25" s="1056"/>
      <c r="CY25" s="1056"/>
      <c r="CZ25" s="1056"/>
      <c r="DA25" s="1057"/>
      <c r="DB25" s="1055"/>
      <c r="DC25" s="1056"/>
      <c r="DD25" s="1056"/>
      <c r="DE25" s="1056"/>
      <c r="DF25" s="1057"/>
      <c r="DG25" s="1055"/>
      <c r="DH25" s="1056"/>
      <c r="DI25" s="1056"/>
      <c r="DJ25" s="1056"/>
      <c r="DK25" s="1057"/>
      <c r="DL25" s="1055"/>
      <c r="DM25" s="1056"/>
      <c r="DN25" s="1056"/>
      <c r="DO25" s="1056"/>
      <c r="DP25" s="1057"/>
      <c r="DQ25" s="1055"/>
      <c r="DR25" s="1056"/>
      <c r="DS25" s="1056"/>
      <c r="DT25" s="1056"/>
      <c r="DU25" s="1057"/>
      <c r="DV25" s="1058"/>
      <c r="DW25" s="1059"/>
      <c r="DX25" s="1059"/>
      <c r="DY25" s="1059"/>
      <c r="DZ25" s="1060"/>
      <c r="EA25" s="226"/>
    </row>
    <row r="26" spans="1:131" s="227" customFormat="1" ht="26.25" customHeight="1" x14ac:dyDescent="0.15">
      <c r="A26" s="1061" t="s">
        <v>361</v>
      </c>
      <c r="B26" s="1062"/>
      <c r="C26" s="1062"/>
      <c r="D26" s="1062"/>
      <c r="E26" s="1062"/>
      <c r="F26" s="1062"/>
      <c r="G26" s="1062"/>
      <c r="H26" s="1062"/>
      <c r="I26" s="1062"/>
      <c r="J26" s="1062"/>
      <c r="K26" s="1062"/>
      <c r="L26" s="1062"/>
      <c r="M26" s="1062"/>
      <c r="N26" s="1062"/>
      <c r="O26" s="1062"/>
      <c r="P26" s="1063"/>
      <c r="Q26" s="1067" t="s">
        <v>388</v>
      </c>
      <c r="R26" s="1068"/>
      <c r="S26" s="1068"/>
      <c r="T26" s="1068"/>
      <c r="U26" s="1069"/>
      <c r="V26" s="1067" t="s">
        <v>389</v>
      </c>
      <c r="W26" s="1068"/>
      <c r="X26" s="1068"/>
      <c r="Y26" s="1068"/>
      <c r="Z26" s="1069"/>
      <c r="AA26" s="1067" t="s">
        <v>390</v>
      </c>
      <c r="AB26" s="1068"/>
      <c r="AC26" s="1068"/>
      <c r="AD26" s="1068"/>
      <c r="AE26" s="1068"/>
      <c r="AF26" s="1125" t="s">
        <v>391</v>
      </c>
      <c r="AG26" s="1074"/>
      <c r="AH26" s="1074"/>
      <c r="AI26" s="1074"/>
      <c r="AJ26" s="1126"/>
      <c r="AK26" s="1068" t="s">
        <v>392</v>
      </c>
      <c r="AL26" s="1068"/>
      <c r="AM26" s="1068"/>
      <c r="AN26" s="1068"/>
      <c r="AO26" s="1069"/>
      <c r="AP26" s="1067" t="s">
        <v>393</v>
      </c>
      <c r="AQ26" s="1068"/>
      <c r="AR26" s="1068"/>
      <c r="AS26" s="1068"/>
      <c r="AT26" s="1069"/>
      <c r="AU26" s="1067" t="s">
        <v>394</v>
      </c>
      <c r="AV26" s="1068"/>
      <c r="AW26" s="1068"/>
      <c r="AX26" s="1068"/>
      <c r="AY26" s="1069"/>
      <c r="AZ26" s="1067" t="s">
        <v>395</v>
      </c>
      <c r="BA26" s="1068"/>
      <c r="BB26" s="1068"/>
      <c r="BC26" s="1068"/>
      <c r="BD26" s="1069"/>
      <c r="BE26" s="1067" t="s">
        <v>368</v>
      </c>
      <c r="BF26" s="1068"/>
      <c r="BG26" s="1068"/>
      <c r="BH26" s="1068"/>
      <c r="BI26" s="1083"/>
      <c r="BJ26" s="232"/>
      <c r="BK26" s="232"/>
      <c r="BL26" s="232"/>
      <c r="BM26" s="232"/>
      <c r="BN26" s="232"/>
      <c r="BO26" s="245"/>
      <c r="BP26" s="245"/>
      <c r="BQ26" s="242">
        <v>20</v>
      </c>
      <c r="BR26" s="243"/>
      <c r="BS26" s="1080"/>
      <c r="BT26" s="1081"/>
      <c r="BU26" s="1081"/>
      <c r="BV26" s="1081"/>
      <c r="BW26" s="1081"/>
      <c r="BX26" s="1081"/>
      <c r="BY26" s="1081"/>
      <c r="BZ26" s="1081"/>
      <c r="CA26" s="1081"/>
      <c r="CB26" s="1081"/>
      <c r="CC26" s="1081"/>
      <c r="CD26" s="1081"/>
      <c r="CE26" s="1081"/>
      <c r="CF26" s="1081"/>
      <c r="CG26" s="1082"/>
      <c r="CH26" s="1055"/>
      <c r="CI26" s="1056"/>
      <c r="CJ26" s="1056"/>
      <c r="CK26" s="1056"/>
      <c r="CL26" s="1057"/>
      <c r="CM26" s="1055"/>
      <c r="CN26" s="1056"/>
      <c r="CO26" s="1056"/>
      <c r="CP26" s="1056"/>
      <c r="CQ26" s="1057"/>
      <c r="CR26" s="1055"/>
      <c r="CS26" s="1056"/>
      <c r="CT26" s="1056"/>
      <c r="CU26" s="1056"/>
      <c r="CV26" s="1057"/>
      <c r="CW26" s="1055"/>
      <c r="CX26" s="1056"/>
      <c r="CY26" s="1056"/>
      <c r="CZ26" s="1056"/>
      <c r="DA26" s="1057"/>
      <c r="DB26" s="1055"/>
      <c r="DC26" s="1056"/>
      <c r="DD26" s="1056"/>
      <c r="DE26" s="1056"/>
      <c r="DF26" s="1057"/>
      <c r="DG26" s="1055"/>
      <c r="DH26" s="1056"/>
      <c r="DI26" s="1056"/>
      <c r="DJ26" s="1056"/>
      <c r="DK26" s="1057"/>
      <c r="DL26" s="1055"/>
      <c r="DM26" s="1056"/>
      <c r="DN26" s="1056"/>
      <c r="DO26" s="1056"/>
      <c r="DP26" s="1057"/>
      <c r="DQ26" s="1055"/>
      <c r="DR26" s="1056"/>
      <c r="DS26" s="1056"/>
      <c r="DT26" s="1056"/>
      <c r="DU26" s="1057"/>
      <c r="DV26" s="1058"/>
      <c r="DW26" s="1059"/>
      <c r="DX26" s="1059"/>
      <c r="DY26" s="1059"/>
      <c r="DZ26" s="1060"/>
      <c r="EA26" s="226"/>
    </row>
    <row r="27" spans="1:131" s="227" customFormat="1" ht="26.25" customHeight="1" thickBot="1" x14ac:dyDescent="0.2">
      <c r="A27" s="1064"/>
      <c r="B27" s="1065"/>
      <c r="C27" s="1065"/>
      <c r="D27" s="1065"/>
      <c r="E27" s="1065"/>
      <c r="F27" s="1065"/>
      <c r="G27" s="1065"/>
      <c r="H27" s="1065"/>
      <c r="I27" s="1065"/>
      <c r="J27" s="1065"/>
      <c r="K27" s="1065"/>
      <c r="L27" s="1065"/>
      <c r="M27" s="1065"/>
      <c r="N27" s="1065"/>
      <c r="O27" s="1065"/>
      <c r="P27" s="1066"/>
      <c r="Q27" s="1070"/>
      <c r="R27" s="1071"/>
      <c r="S27" s="1071"/>
      <c r="T27" s="1071"/>
      <c r="U27" s="1072"/>
      <c r="V27" s="1070"/>
      <c r="W27" s="1071"/>
      <c r="X27" s="1071"/>
      <c r="Y27" s="1071"/>
      <c r="Z27" s="1072"/>
      <c r="AA27" s="1070"/>
      <c r="AB27" s="1071"/>
      <c r="AC27" s="1071"/>
      <c r="AD27" s="1071"/>
      <c r="AE27" s="1071"/>
      <c r="AF27" s="1127"/>
      <c r="AG27" s="1077"/>
      <c r="AH27" s="1077"/>
      <c r="AI27" s="1077"/>
      <c r="AJ27" s="1128"/>
      <c r="AK27" s="1071"/>
      <c r="AL27" s="1071"/>
      <c r="AM27" s="1071"/>
      <c r="AN27" s="1071"/>
      <c r="AO27" s="1072"/>
      <c r="AP27" s="1070"/>
      <c r="AQ27" s="1071"/>
      <c r="AR27" s="1071"/>
      <c r="AS27" s="1071"/>
      <c r="AT27" s="1072"/>
      <c r="AU27" s="1070"/>
      <c r="AV27" s="1071"/>
      <c r="AW27" s="1071"/>
      <c r="AX27" s="1071"/>
      <c r="AY27" s="1072"/>
      <c r="AZ27" s="1070"/>
      <c r="BA27" s="1071"/>
      <c r="BB27" s="1071"/>
      <c r="BC27" s="1071"/>
      <c r="BD27" s="1072"/>
      <c r="BE27" s="1070"/>
      <c r="BF27" s="1071"/>
      <c r="BG27" s="1071"/>
      <c r="BH27" s="1071"/>
      <c r="BI27" s="1084"/>
      <c r="BJ27" s="232"/>
      <c r="BK27" s="232"/>
      <c r="BL27" s="232"/>
      <c r="BM27" s="232"/>
      <c r="BN27" s="232"/>
      <c r="BO27" s="245"/>
      <c r="BP27" s="245"/>
      <c r="BQ27" s="242">
        <v>21</v>
      </c>
      <c r="BR27" s="243"/>
      <c r="BS27" s="1080"/>
      <c r="BT27" s="1081"/>
      <c r="BU27" s="1081"/>
      <c r="BV27" s="1081"/>
      <c r="BW27" s="1081"/>
      <c r="BX27" s="1081"/>
      <c r="BY27" s="1081"/>
      <c r="BZ27" s="1081"/>
      <c r="CA27" s="1081"/>
      <c r="CB27" s="1081"/>
      <c r="CC27" s="1081"/>
      <c r="CD27" s="1081"/>
      <c r="CE27" s="1081"/>
      <c r="CF27" s="1081"/>
      <c r="CG27" s="1082"/>
      <c r="CH27" s="1055"/>
      <c r="CI27" s="1056"/>
      <c r="CJ27" s="1056"/>
      <c r="CK27" s="1056"/>
      <c r="CL27" s="1057"/>
      <c r="CM27" s="1055"/>
      <c r="CN27" s="1056"/>
      <c r="CO27" s="1056"/>
      <c r="CP27" s="1056"/>
      <c r="CQ27" s="1057"/>
      <c r="CR27" s="1055"/>
      <c r="CS27" s="1056"/>
      <c r="CT27" s="1056"/>
      <c r="CU27" s="1056"/>
      <c r="CV27" s="1057"/>
      <c r="CW27" s="1055"/>
      <c r="CX27" s="1056"/>
      <c r="CY27" s="1056"/>
      <c r="CZ27" s="1056"/>
      <c r="DA27" s="1057"/>
      <c r="DB27" s="1055"/>
      <c r="DC27" s="1056"/>
      <c r="DD27" s="1056"/>
      <c r="DE27" s="1056"/>
      <c r="DF27" s="1057"/>
      <c r="DG27" s="1055"/>
      <c r="DH27" s="1056"/>
      <c r="DI27" s="1056"/>
      <c r="DJ27" s="1056"/>
      <c r="DK27" s="1057"/>
      <c r="DL27" s="1055"/>
      <c r="DM27" s="1056"/>
      <c r="DN27" s="1056"/>
      <c r="DO27" s="1056"/>
      <c r="DP27" s="1057"/>
      <c r="DQ27" s="1055"/>
      <c r="DR27" s="1056"/>
      <c r="DS27" s="1056"/>
      <c r="DT27" s="1056"/>
      <c r="DU27" s="1057"/>
      <c r="DV27" s="1058"/>
      <c r="DW27" s="1059"/>
      <c r="DX27" s="1059"/>
      <c r="DY27" s="1059"/>
      <c r="DZ27" s="1060"/>
      <c r="EA27" s="226"/>
    </row>
    <row r="28" spans="1:131" s="227" customFormat="1" ht="26.25" customHeight="1" thickTop="1" x14ac:dyDescent="0.15">
      <c r="A28" s="246">
        <v>1</v>
      </c>
      <c r="B28" s="1116" t="s">
        <v>396</v>
      </c>
      <c r="C28" s="1117"/>
      <c r="D28" s="1117"/>
      <c r="E28" s="1117"/>
      <c r="F28" s="1117"/>
      <c r="G28" s="1117"/>
      <c r="H28" s="1117"/>
      <c r="I28" s="1117"/>
      <c r="J28" s="1117"/>
      <c r="K28" s="1117"/>
      <c r="L28" s="1117"/>
      <c r="M28" s="1117"/>
      <c r="N28" s="1117"/>
      <c r="O28" s="1117"/>
      <c r="P28" s="1118"/>
      <c r="Q28" s="1119">
        <v>4251</v>
      </c>
      <c r="R28" s="1120"/>
      <c r="S28" s="1120"/>
      <c r="T28" s="1120"/>
      <c r="U28" s="1120"/>
      <c r="V28" s="1120">
        <v>4089</v>
      </c>
      <c r="W28" s="1120"/>
      <c r="X28" s="1120"/>
      <c r="Y28" s="1120"/>
      <c r="Z28" s="1120"/>
      <c r="AA28" s="1120">
        <v>162</v>
      </c>
      <c r="AB28" s="1120"/>
      <c r="AC28" s="1120"/>
      <c r="AD28" s="1120"/>
      <c r="AE28" s="1121"/>
      <c r="AF28" s="1122">
        <v>162</v>
      </c>
      <c r="AG28" s="1120"/>
      <c r="AH28" s="1120"/>
      <c r="AI28" s="1120"/>
      <c r="AJ28" s="1123"/>
      <c r="AK28" s="1124">
        <v>323</v>
      </c>
      <c r="AL28" s="1112"/>
      <c r="AM28" s="1112"/>
      <c r="AN28" s="1112"/>
      <c r="AO28" s="1112"/>
      <c r="AP28" s="1112">
        <v>160</v>
      </c>
      <c r="AQ28" s="1112"/>
      <c r="AR28" s="1112"/>
      <c r="AS28" s="1112"/>
      <c r="AT28" s="1112"/>
      <c r="AU28" s="1112">
        <v>52</v>
      </c>
      <c r="AV28" s="1112"/>
      <c r="AW28" s="1112"/>
      <c r="AX28" s="1112"/>
      <c r="AY28" s="1112"/>
      <c r="AZ28" s="1113"/>
      <c r="BA28" s="1113"/>
      <c r="BB28" s="1113"/>
      <c r="BC28" s="1113"/>
      <c r="BD28" s="1113"/>
      <c r="BE28" s="1114"/>
      <c r="BF28" s="1114"/>
      <c r="BG28" s="1114"/>
      <c r="BH28" s="1114"/>
      <c r="BI28" s="1115"/>
      <c r="BJ28" s="232"/>
      <c r="BK28" s="232"/>
      <c r="BL28" s="232"/>
      <c r="BM28" s="232"/>
      <c r="BN28" s="232"/>
      <c r="BO28" s="245"/>
      <c r="BP28" s="245"/>
      <c r="BQ28" s="242">
        <v>22</v>
      </c>
      <c r="BR28" s="243"/>
      <c r="BS28" s="1080"/>
      <c r="BT28" s="1081"/>
      <c r="BU28" s="1081"/>
      <c r="BV28" s="1081"/>
      <c r="BW28" s="1081"/>
      <c r="BX28" s="1081"/>
      <c r="BY28" s="1081"/>
      <c r="BZ28" s="1081"/>
      <c r="CA28" s="1081"/>
      <c r="CB28" s="1081"/>
      <c r="CC28" s="1081"/>
      <c r="CD28" s="1081"/>
      <c r="CE28" s="1081"/>
      <c r="CF28" s="1081"/>
      <c r="CG28" s="1082"/>
      <c r="CH28" s="1055"/>
      <c r="CI28" s="1056"/>
      <c r="CJ28" s="1056"/>
      <c r="CK28" s="1056"/>
      <c r="CL28" s="1057"/>
      <c r="CM28" s="1055"/>
      <c r="CN28" s="1056"/>
      <c r="CO28" s="1056"/>
      <c r="CP28" s="1056"/>
      <c r="CQ28" s="1057"/>
      <c r="CR28" s="1055"/>
      <c r="CS28" s="1056"/>
      <c r="CT28" s="1056"/>
      <c r="CU28" s="1056"/>
      <c r="CV28" s="1057"/>
      <c r="CW28" s="1055"/>
      <c r="CX28" s="1056"/>
      <c r="CY28" s="1056"/>
      <c r="CZ28" s="1056"/>
      <c r="DA28" s="1057"/>
      <c r="DB28" s="1055"/>
      <c r="DC28" s="1056"/>
      <c r="DD28" s="1056"/>
      <c r="DE28" s="1056"/>
      <c r="DF28" s="1057"/>
      <c r="DG28" s="1055"/>
      <c r="DH28" s="1056"/>
      <c r="DI28" s="1056"/>
      <c r="DJ28" s="1056"/>
      <c r="DK28" s="1057"/>
      <c r="DL28" s="1055"/>
      <c r="DM28" s="1056"/>
      <c r="DN28" s="1056"/>
      <c r="DO28" s="1056"/>
      <c r="DP28" s="1057"/>
      <c r="DQ28" s="1055"/>
      <c r="DR28" s="1056"/>
      <c r="DS28" s="1056"/>
      <c r="DT28" s="1056"/>
      <c r="DU28" s="1057"/>
      <c r="DV28" s="1058"/>
      <c r="DW28" s="1059"/>
      <c r="DX28" s="1059"/>
      <c r="DY28" s="1059"/>
      <c r="DZ28" s="1060"/>
      <c r="EA28" s="226"/>
    </row>
    <row r="29" spans="1:131" s="227" customFormat="1" ht="26.25" customHeight="1" x14ac:dyDescent="0.15">
      <c r="A29" s="246">
        <v>2</v>
      </c>
      <c r="B29" s="1090" t="s">
        <v>397</v>
      </c>
      <c r="C29" s="1091"/>
      <c r="D29" s="1091"/>
      <c r="E29" s="1091"/>
      <c r="F29" s="1091"/>
      <c r="G29" s="1091"/>
      <c r="H29" s="1091"/>
      <c r="I29" s="1091"/>
      <c r="J29" s="1091"/>
      <c r="K29" s="1091"/>
      <c r="L29" s="1091"/>
      <c r="M29" s="1091"/>
      <c r="N29" s="1091"/>
      <c r="O29" s="1091"/>
      <c r="P29" s="1092"/>
      <c r="Q29" s="1109">
        <v>4370</v>
      </c>
      <c r="R29" s="1110"/>
      <c r="S29" s="1110"/>
      <c r="T29" s="1110"/>
      <c r="U29" s="1110"/>
      <c r="V29" s="1110">
        <v>4248</v>
      </c>
      <c r="W29" s="1110"/>
      <c r="X29" s="1110"/>
      <c r="Y29" s="1110"/>
      <c r="Z29" s="1110"/>
      <c r="AA29" s="1110">
        <v>122</v>
      </c>
      <c r="AB29" s="1110"/>
      <c r="AC29" s="1110"/>
      <c r="AD29" s="1110"/>
      <c r="AE29" s="1111"/>
      <c r="AF29" s="1096">
        <v>122</v>
      </c>
      <c r="AG29" s="1097"/>
      <c r="AH29" s="1097"/>
      <c r="AI29" s="1097"/>
      <c r="AJ29" s="1098"/>
      <c r="AK29" s="1049">
        <v>657</v>
      </c>
      <c r="AL29" s="1040"/>
      <c r="AM29" s="1040"/>
      <c r="AN29" s="1040"/>
      <c r="AO29" s="1040"/>
      <c r="AP29" s="1040">
        <v>0</v>
      </c>
      <c r="AQ29" s="1040"/>
      <c r="AR29" s="1040"/>
      <c r="AS29" s="1040"/>
      <c r="AT29" s="1040"/>
      <c r="AU29" s="1040">
        <v>0</v>
      </c>
      <c r="AV29" s="1040"/>
      <c r="AW29" s="1040"/>
      <c r="AX29" s="1040"/>
      <c r="AY29" s="1040"/>
      <c r="AZ29" s="1108"/>
      <c r="BA29" s="1108"/>
      <c r="BB29" s="1108"/>
      <c r="BC29" s="1108"/>
      <c r="BD29" s="1108"/>
      <c r="BE29" s="1085"/>
      <c r="BF29" s="1085"/>
      <c r="BG29" s="1085"/>
      <c r="BH29" s="1085"/>
      <c r="BI29" s="1086"/>
      <c r="BJ29" s="232"/>
      <c r="BK29" s="232"/>
      <c r="BL29" s="232"/>
      <c r="BM29" s="232"/>
      <c r="BN29" s="232"/>
      <c r="BO29" s="245"/>
      <c r="BP29" s="245"/>
      <c r="BQ29" s="242">
        <v>23</v>
      </c>
      <c r="BR29" s="243"/>
      <c r="BS29" s="1080"/>
      <c r="BT29" s="1081"/>
      <c r="BU29" s="1081"/>
      <c r="BV29" s="1081"/>
      <c r="BW29" s="1081"/>
      <c r="BX29" s="1081"/>
      <c r="BY29" s="1081"/>
      <c r="BZ29" s="1081"/>
      <c r="CA29" s="1081"/>
      <c r="CB29" s="1081"/>
      <c r="CC29" s="1081"/>
      <c r="CD29" s="1081"/>
      <c r="CE29" s="1081"/>
      <c r="CF29" s="1081"/>
      <c r="CG29" s="1082"/>
      <c r="CH29" s="1055"/>
      <c r="CI29" s="1056"/>
      <c r="CJ29" s="1056"/>
      <c r="CK29" s="1056"/>
      <c r="CL29" s="1057"/>
      <c r="CM29" s="1055"/>
      <c r="CN29" s="1056"/>
      <c r="CO29" s="1056"/>
      <c r="CP29" s="1056"/>
      <c r="CQ29" s="1057"/>
      <c r="CR29" s="1055"/>
      <c r="CS29" s="1056"/>
      <c r="CT29" s="1056"/>
      <c r="CU29" s="1056"/>
      <c r="CV29" s="1057"/>
      <c r="CW29" s="1055"/>
      <c r="CX29" s="1056"/>
      <c r="CY29" s="1056"/>
      <c r="CZ29" s="1056"/>
      <c r="DA29" s="1057"/>
      <c r="DB29" s="1055"/>
      <c r="DC29" s="1056"/>
      <c r="DD29" s="1056"/>
      <c r="DE29" s="1056"/>
      <c r="DF29" s="1057"/>
      <c r="DG29" s="1055"/>
      <c r="DH29" s="1056"/>
      <c r="DI29" s="1056"/>
      <c r="DJ29" s="1056"/>
      <c r="DK29" s="1057"/>
      <c r="DL29" s="1055"/>
      <c r="DM29" s="1056"/>
      <c r="DN29" s="1056"/>
      <c r="DO29" s="1056"/>
      <c r="DP29" s="1057"/>
      <c r="DQ29" s="1055"/>
      <c r="DR29" s="1056"/>
      <c r="DS29" s="1056"/>
      <c r="DT29" s="1056"/>
      <c r="DU29" s="1057"/>
      <c r="DV29" s="1058"/>
      <c r="DW29" s="1059"/>
      <c r="DX29" s="1059"/>
      <c r="DY29" s="1059"/>
      <c r="DZ29" s="1060"/>
      <c r="EA29" s="226"/>
    </row>
    <row r="30" spans="1:131" s="227" customFormat="1" ht="26.25" customHeight="1" x14ac:dyDescent="0.15">
      <c r="A30" s="246">
        <v>3</v>
      </c>
      <c r="B30" s="1090" t="s">
        <v>398</v>
      </c>
      <c r="C30" s="1091"/>
      <c r="D30" s="1091"/>
      <c r="E30" s="1091"/>
      <c r="F30" s="1091"/>
      <c r="G30" s="1091"/>
      <c r="H30" s="1091"/>
      <c r="I30" s="1091"/>
      <c r="J30" s="1091"/>
      <c r="K30" s="1091"/>
      <c r="L30" s="1091"/>
      <c r="M30" s="1091"/>
      <c r="N30" s="1091"/>
      <c r="O30" s="1091"/>
      <c r="P30" s="1092"/>
      <c r="Q30" s="1109">
        <v>448</v>
      </c>
      <c r="R30" s="1110"/>
      <c r="S30" s="1110"/>
      <c r="T30" s="1110"/>
      <c r="U30" s="1110"/>
      <c r="V30" s="1110">
        <v>447</v>
      </c>
      <c r="W30" s="1110"/>
      <c r="X30" s="1110"/>
      <c r="Y30" s="1110"/>
      <c r="Z30" s="1110"/>
      <c r="AA30" s="1110">
        <v>1</v>
      </c>
      <c r="AB30" s="1110"/>
      <c r="AC30" s="1110"/>
      <c r="AD30" s="1110"/>
      <c r="AE30" s="1111"/>
      <c r="AF30" s="1096">
        <v>1</v>
      </c>
      <c r="AG30" s="1097"/>
      <c r="AH30" s="1097"/>
      <c r="AI30" s="1097"/>
      <c r="AJ30" s="1098"/>
      <c r="AK30" s="1049">
        <v>165</v>
      </c>
      <c r="AL30" s="1040"/>
      <c r="AM30" s="1040"/>
      <c r="AN30" s="1040"/>
      <c r="AO30" s="1040"/>
      <c r="AP30" s="1040">
        <v>0</v>
      </c>
      <c r="AQ30" s="1040"/>
      <c r="AR30" s="1040"/>
      <c r="AS30" s="1040"/>
      <c r="AT30" s="1040"/>
      <c r="AU30" s="1040">
        <v>0</v>
      </c>
      <c r="AV30" s="1040"/>
      <c r="AW30" s="1040"/>
      <c r="AX30" s="1040"/>
      <c r="AY30" s="1040"/>
      <c r="AZ30" s="1108"/>
      <c r="BA30" s="1108"/>
      <c r="BB30" s="1108"/>
      <c r="BC30" s="1108"/>
      <c r="BD30" s="1108"/>
      <c r="BE30" s="1085"/>
      <c r="BF30" s="1085"/>
      <c r="BG30" s="1085"/>
      <c r="BH30" s="1085"/>
      <c r="BI30" s="1086"/>
      <c r="BJ30" s="232"/>
      <c r="BK30" s="232"/>
      <c r="BL30" s="232"/>
      <c r="BM30" s="232"/>
      <c r="BN30" s="232"/>
      <c r="BO30" s="245"/>
      <c r="BP30" s="245"/>
      <c r="BQ30" s="242">
        <v>24</v>
      </c>
      <c r="BR30" s="243"/>
      <c r="BS30" s="1080"/>
      <c r="BT30" s="1081"/>
      <c r="BU30" s="1081"/>
      <c r="BV30" s="1081"/>
      <c r="BW30" s="1081"/>
      <c r="BX30" s="1081"/>
      <c r="BY30" s="1081"/>
      <c r="BZ30" s="1081"/>
      <c r="CA30" s="1081"/>
      <c r="CB30" s="1081"/>
      <c r="CC30" s="1081"/>
      <c r="CD30" s="1081"/>
      <c r="CE30" s="1081"/>
      <c r="CF30" s="1081"/>
      <c r="CG30" s="1082"/>
      <c r="CH30" s="1055"/>
      <c r="CI30" s="1056"/>
      <c r="CJ30" s="1056"/>
      <c r="CK30" s="1056"/>
      <c r="CL30" s="1057"/>
      <c r="CM30" s="1055"/>
      <c r="CN30" s="1056"/>
      <c r="CO30" s="1056"/>
      <c r="CP30" s="1056"/>
      <c r="CQ30" s="1057"/>
      <c r="CR30" s="1055"/>
      <c r="CS30" s="1056"/>
      <c r="CT30" s="1056"/>
      <c r="CU30" s="1056"/>
      <c r="CV30" s="1057"/>
      <c r="CW30" s="1055"/>
      <c r="CX30" s="1056"/>
      <c r="CY30" s="1056"/>
      <c r="CZ30" s="1056"/>
      <c r="DA30" s="1057"/>
      <c r="DB30" s="1055"/>
      <c r="DC30" s="1056"/>
      <c r="DD30" s="1056"/>
      <c r="DE30" s="1056"/>
      <c r="DF30" s="1057"/>
      <c r="DG30" s="1055"/>
      <c r="DH30" s="1056"/>
      <c r="DI30" s="1056"/>
      <c r="DJ30" s="1056"/>
      <c r="DK30" s="1057"/>
      <c r="DL30" s="1055"/>
      <c r="DM30" s="1056"/>
      <c r="DN30" s="1056"/>
      <c r="DO30" s="1056"/>
      <c r="DP30" s="1057"/>
      <c r="DQ30" s="1055"/>
      <c r="DR30" s="1056"/>
      <c r="DS30" s="1056"/>
      <c r="DT30" s="1056"/>
      <c r="DU30" s="1057"/>
      <c r="DV30" s="1058"/>
      <c r="DW30" s="1059"/>
      <c r="DX30" s="1059"/>
      <c r="DY30" s="1059"/>
      <c r="DZ30" s="1060"/>
      <c r="EA30" s="226"/>
    </row>
    <row r="31" spans="1:131" s="227" customFormat="1" ht="26.25" customHeight="1" x14ac:dyDescent="0.15">
      <c r="A31" s="246">
        <v>4</v>
      </c>
      <c r="B31" s="1090" t="s">
        <v>399</v>
      </c>
      <c r="C31" s="1091"/>
      <c r="D31" s="1091"/>
      <c r="E31" s="1091"/>
      <c r="F31" s="1091"/>
      <c r="G31" s="1091"/>
      <c r="H31" s="1091"/>
      <c r="I31" s="1091"/>
      <c r="J31" s="1091"/>
      <c r="K31" s="1091"/>
      <c r="L31" s="1091"/>
      <c r="M31" s="1091"/>
      <c r="N31" s="1091"/>
      <c r="O31" s="1091"/>
      <c r="P31" s="1092"/>
      <c r="Q31" s="1109">
        <v>286</v>
      </c>
      <c r="R31" s="1110"/>
      <c r="S31" s="1110"/>
      <c r="T31" s="1110"/>
      <c r="U31" s="1110"/>
      <c r="V31" s="1110">
        <v>277</v>
      </c>
      <c r="W31" s="1110"/>
      <c r="X31" s="1110"/>
      <c r="Y31" s="1110"/>
      <c r="Z31" s="1110"/>
      <c r="AA31" s="1110">
        <v>9</v>
      </c>
      <c r="AB31" s="1110"/>
      <c r="AC31" s="1110"/>
      <c r="AD31" s="1110"/>
      <c r="AE31" s="1111"/>
      <c r="AF31" s="1096">
        <v>9</v>
      </c>
      <c r="AG31" s="1097"/>
      <c r="AH31" s="1097"/>
      <c r="AI31" s="1097"/>
      <c r="AJ31" s="1098"/>
      <c r="AK31" s="1049">
        <v>0</v>
      </c>
      <c r="AL31" s="1040"/>
      <c r="AM31" s="1040"/>
      <c r="AN31" s="1040"/>
      <c r="AO31" s="1040"/>
      <c r="AP31" s="1040">
        <v>150</v>
      </c>
      <c r="AQ31" s="1040"/>
      <c r="AR31" s="1040"/>
      <c r="AS31" s="1040"/>
      <c r="AT31" s="1040"/>
      <c r="AU31" s="1040">
        <v>0</v>
      </c>
      <c r="AV31" s="1040"/>
      <c r="AW31" s="1040"/>
      <c r="AX31" s="1040"/>
      <c r="AY31" s="1040"/>
      <c r="AZ31" s="1108"/>
      <c r="BA31" s="1108"/>
      <c r="BB31" s="1108"/>
      <c r="BC31" s="1108"/>
      <c r="BD31" s="1108"/>
      <c r="BE31" s="1085"/>
      <c r="BF31" s="1085"/>
      <c r="BG31" s="1085"/>
      <c r="BH31" s="1085"/>
      <c r="BI31" s="1086"/>
      <c r="BJ31" s="232"/>
      <c r="BK31" s="232"/>
      <c r="BL31" s="232"/>
      <c r="BM31" s="232"/>
      <c r="BN31" s="232"/>
      <c r="BO31" s="245"/>
      <c r="BP31" s="245"/>
      <c r="BQ31" s="242">
        <v>25</v>
      </c>
      <c r="BR31" s="243"/>
      <c r="BS31" s="1080"/>
      <c r="BT31" s="1081"/>
      <c r="BU31" s="1081"/>
      <c r="BV31" s="1081"/>
      <c r="BW31" s="1081"/>
      <c r="BX31" s="1081"/>
      <c r="BY31" s="1081"/>
      <c r="BZ31" s="1081"/>
      <c r="CA31" s="1081"/>
      <c r="CB31" s="1081"/>
      <c r="CC31" s="1081"/>
      <c r="CD31" s="1081"/>
      <c r="CE31" s="1081"/>
      <c r="CF31" s="1081"/>
      <c r="CG31" s="1082"/>
      <c r="CH31" s="1055"/>
      <c r="CI31" s="1056"/>
      <c r="CJ31" s="1056"/>
      <c r="CK31" s="1056"/>
      <c r="CL31" s="1057"/>
      <c r="CM31" s="1055"/>
      <c r="CN31" s="1056"/>
      <c r="CO31" s="1056"/>
      <c r="CP31" s="1056"/>
      <c r="CQ31" s="1057"/>
      <c r="CR31" s="1055"/>
      <c r="CS31" s="1056"/>
      <c r="CT31" s="1056"/>
      <c r="CU31" s="1056"/>
      <c r="CV31" s="1057"/>
      <c r="CW31" s="1055"/>
      <c r="CX31" s="1056"/>
      <c r="CY31" s="1056"/>
      <c r="CZ31" s="1056"/>
      <c r="DA31" s="1057"/>
      <c r="DB31" s="1055"/>
      <c r="DC31" s="1056"/>
      <c r="DD31" s="1056"/>
      <c r="DE31" s="1056"/>
      <c r="DF31" s="1057"/>
      <c r="DG31" s="1055"/>
      <c r="DH31" s="1056"/>
      <c r="DI31" s="1056"/>
      <c r="DJ31" s="1056"/>
      <c r="DK31" s="1057"/>
      <c r="DL31" s="1055"/>
      <c r="DM31" s="1056"/>
      <c r="DN31" s="1056"/>
      <c r="DO31" s="1056"/>
      <c r="DP31" s="1057"/>
      <c r="DQ31" s="1055"/>
      <c r="DR31" s="1056"/>
      <c r="DS31" s="1056"/>
      <c r="DT31" s="1056"/>
      <c r="DU31" s="1057"/>
      <c r="DV31" s="1058"/>
      <c r="DW31" s="1059"/>
      <c r="DX31" s="1059"/>
      <c r="DY31" s="1059"/>
      <c r="DZ31" s="1060"/>
      <c r="EA31" s="226"/>
    </row>
    <row r="32" spans="1:131" s="227" customFormat="1" ht="26.25" customHeight="1" x14ac:dyDescent="0.15">
      <c r="A32" s="246">
        <v>5</v>
      </c>
      <c r="B32" s="1090" t="s">
        <v>400</v>
      </c>
      <c r="C32" s="1091"/>
      <c r="D32" s="1091"/>
      <c r="E32" s="1091"/>
      <c r="F32" s="1091"/>
      <c r="G32" s="1091"/>
      <c r="H32" s="1091"/>
      <c r="I32" s="1091"/>
      <c r="J32" s="1091"/>
      <c r="K32" s="1091"/>
      <c r="L32" s="1091"/>
      <c r="M32" s="1091"/>
      <c r="N32" s="1091"/>
      <c r="O32" s="1091"/>
      <c r="P32" s="1092"/>
      <c r="Q32" s="1109">
        <v>569</v>
      </c>
      <c r="R32" s="1110"/>
      <c r="S32" s="1110"/>
      <c r="T32" s="1110"/>
      <c r="U32" s="1110"/>
      <c r="V32" s="1110">
        <v>538</v>
      </c>
      <c r="W32" s="1110"/>
      <c r="X32" s="1110"/>
      <c r="Y32" s="1110"/>
      <c r="Z32" s="1110"/>
      <c r="AA32" s="1110">
        <v>31</v>
      </c>
      <c r="AB32" s="1110"/>
      <c r="AC32" s="1110"/>
      <c r="AD32" s="1110"/>
      <c r="AE32" s="1111"/>
      <c r="AF32" s="1096">
        <v>1163</v>
      </c>
      <c r="AG32" s="1097"/>
      <c r="AH32" s="1097"/>
      <c r="AI32" s="1097"/>
      <c r="AJ32" s="1098"/>
      <c r="AK32" s="1049">
        <v>5</v>
      </c>
      <c r="AL32" s="1040"/>
      <c r="AM32" s="1040"/>
      <c r="AN32" s="1040"/>
      <c r="AO32" s="1040"/>
      <c r="AP32" s="1040">
        <v>493</v>
      </c>
      <c r="AQ32" s="1040"/>
      <c r="AR32" s="1040"/>
      <c r="AS32" s="1040"/>
      <c r="AT32" s="1040"/>
      <c r="AU32" s="1040">
        <v>8</v>
      </c>
      <c r="AV32" s="1040"/>
      <c r="AW32" s="1040"/>
      <c r="AX32" s="1040"/>
      <c r="AY32" s="1040"/>
      <c r="AZ32" s="1108"/>
      <c r="BA32" s="1108"/>
      <c r="BB32" s="1108"/>
      <c r="BC32" s="1108"/>
      <c r="BD32" s="1108"/>
      <c r="BE32" s="1085" t="s">
        <v>401</v>
      </c>
      <c r="BF32" s="1085"/>
      <c r="BG32" s="1085"/>
      <c r="BH32" s="1085"/>
      <c r="BI32" s="1086"/>
      <c r="BJ32" s="232"/>
      <c r="BK32" s="232"/>
      <c r="BL32" s="232"/>
      <c r="BM32" s="232"/>
      <c r="BN32" s="232"/>
      <c r="BO32" s="245"/>
      <c r="BP32" s="245"/>
      <c r="BQ32" s="242">
        <v>26</v>
      </c>
      <c r="BR32" s="243"/>
      <c r="BS32" s="1080"/>
      <c r="BT32" s="1081"/>
      <c r="BU32" s="1081"/>
      <c r="BV32" s="1081"/>
      <c r="BW32" s="1081"/>
      <c r="BX32" s="1081"/>
      <c r="BY32" s="1081"/>
      <c r="BZ32" s="1081"/>
      <c r="CA32" s="1081"/>
      <c r="CB32" s="1081"/>
      <c r="CC32" s="1081"/>
      <c r="CD32" s="1081"/>
      <c r="CE32" s="1081"/>
      <c r="CF32" s="1081"/>
      <c r="CG32" s="1082"/>
      <c r="CH32" s="1055"/>
      <c r="CI32" s="1056"/>
      <c r="CJ32" s="1056"/>
      <c r="CK32" s="1056"/>
      <c r="CL32" s="1057"/>
      <c r="CM32" s="1055"/>
      <c r="CN32" s="1056"/>
      <c r="CO32" s="1056"/>
      <c r="CP32" s="1056"/>
      <c r="CQ32" s="1057"/>
      <c r="CR32" s="1055"/>
      <c r="CS32" s="1056"/>
      <c r="CT32" s="1056"/>
      <c r="CU32" s="1056"/>
      <c r="CV32" s="1057"/>
      <c r="CW32" s="1055"/>
      <c r="CX32" s="1056"/>
      <c r="CY32" s="1056"/>
      <c r="CZ32" s="1056"/>
      <c r="DA32" s="1057"/>
      <c r="DB32" s="1055"/>
      <c r="DC32" s="1056"/>
      <c r="DD32" s="1056"/>
      <c r="DE32" s="1056"/>
      <c r="DF32" s="1057"/>
      <c r="DG32" s="1055"/>
      <c r="DH32" s="1056"/>
      <c r="DI32" s="1056"/>
      <c r="DJ32" s="1056"/>
      <c r="DK32" s="1057"/>
      <c r="DL32" s="1055"/>
      <c r="DM32" s="1056"/>
      <c r="DN32" s="1056"/>
      <c r="DO32" s="1056"/>
      <c r="DP32" s="1057"/>
      <c r="DQ32" s="1055"/>
      <c r="DR32" s="1056"/>
      <c r="DS32" s="1056"/>
      <c r="DT32" s="1056"/>
      <c r="DU32" s="1057"/>
      <c r="DV32" s="1058"/>
      <c r="DW32" s="1059"/>
      <c r="DX32" s="1059"/>
      <c r="DY32" s="1059"/>
      <c r="DZ32" s="1060"/>
      <c r="EA32" s="226"/>
    </row>
    <row r="33" spans="1:131" s="227" customFormat="1" ht="26.25" customHeight="1" x14ac:dyDescent="0.15">
      <c r="A33" s="246">
        <v>6</v>
      </c>
      <c r="B33" s="1090" t="s">
        <v>402</v>
      </c>
      <c r="C33" s="1091"/>
      <c r="D33" s="1091"/>
      <c r="E33" s="1091"/>
      <c r="F33" s="1091"/>
      <c r="G33" s="1091"/>
      <c r="H33" s="1091"/>
      <c r="I33" s="1091"/>
      <c r="J33" s="1091"/>
      <c r="K33" s="1091"/>
      <c r="L33" s="1091"/>
      <c r="M33" s="1091"/>
      <c r="N33" s="1091"/>
      <c r="O33" s="1091"/>
      <c r="P33" s="1092"/>
      <c r="Q33" s="1109">
        <v>1049</v>
      </c>
      <c r="R33" s="1110"/>
      <c r="S33" s="1110"/>
      <c r="T33" s="1110"/>
      <c r="U33" s="1110"/>
      <c r="V33" s="1110">
        <v>911</v>
      </c>
      <c r="W33" s="1110"/>
      <c r="X33" s="1110"/>
      <c r="Y33" s="1110"/>
      <c r="Z33" s="1110"/>
      <c r="AA33" s="1110">
        <v>138</v>
      </c>
      <c r="AB33" s="1110"/>
      <c r="AC33" s="1110"/>
      <c r="AD33" s="1110"/>
      <c r="AE33" s="1111"/>
      <c r="AF33" s="1096">
        <v>1620</v>
      </c>
      <c r="AG33" s="1097"/>
      <c r="AH33" s="1097"/>
      <c r="AI33" s="1097"/>
      <c r="AJ33" s="1098"/>
      <c r="AK33" s="1049">
        <v>237</v>
      </c>
      <c r="AL33" s="1040"/>
      <c r="AM33" s="1040"/>
      <c r="AN33" s="1040"/>
      <c r="AO33" s="1040"/>
      <c r="AP33" s="1040">
        <v>626</v>
      </c>
      <c r="AQ33" s="1040"/>
      <c r="AR33" s="1040"/>
      <c r="AS33" s="1040"/>
      <c r="AT33" s="1040"/>
      <c r="AU33" s="1040">
        <v>443</v>
      </c>
      <c r="AV33" s="1040"/>
      <c r="AW33" s="1040"/>
      <c r="AX33" s="1040"/>
      <c r="AY33" s="1040"/>
      <c r="AZ33" s="1108"/>
      <c r="BA33" s="1108"/>
      <c r="BB33" s="1108"/>
      <c r="BC33" s="1108"/>
      <c r="BD33" s="1108"/>
      <c r="BE33" s="1085" t="s">
        <v>401</v>
      </c>
      <c r="BF33" s="1085"/>
      <c r="BG33" s="1085"/>
      <c r="BH33" s="1085"/>
      <c r="BI33" s="1086"/>
      <c r="BJ33" s="232"/>
      <c r="BK33" s="232"/>
      <c r="BL33" s="232"/>
      <c r="BM33" s="232"/>
      <c r="BN33" s="232"/>
      <c r="BO33" s="245"/>
      <c r="BP33" s="245"/>
      <c r="BQ33" s="242">
        <v>27</v>
      </c>
      <c r="BR33" s="243"/>
      <c r="BS33" s="1080"/>
      <c r="BT33" s="1081"/>
      <c r="BU33" s="1081"/>
      <c r="BV33" s="1081"/>
      <c r="BW33" s="1081"/>
      <c r="BX33" s="1081"/>
      <c r="BY33" s="1081"/>
      <c r="BZ33" s="1081"/>
      <c r="CA33" s="1081"/>
      <c r="CB33" s="1081"/>
      <c r="CC33" s="1081"/>
      <c r="CD33" s="1081"/>
      <c r="CE33" s="1081"/>
      <c r="CF33" s="1081"/>
      <c r="CG33" s="1082"/>
      <c r="CH33" s="1055"/>
      <c r="CI33" s="1056"/>
      <c r="CJ33" s="1056"/>
      <c r="CK33" s="1056"/>
      <c r="CL33" s="1057"/>
      <c r="CM33" s="1055"/>
      <c r="CN33" s="1056"/>
      <c r="CO33" s="1056"/>
      <c r="CP33" s="1056"/>
      <c r="CQ33" s="1057"/>
      <c r="CR33" s="1055"/>
      <c r="CS33" s="1056"/>
      <c r="CT33" s="1056"/>
      <c r="CU33" s="1056"/>
      <c r="CV33" s="1057"/>
      <c r="CW33" s="1055"/>
      <c r="CX33" s="1056"/>
      <c r="CY33" s="1056"/>
      <c r="CZ33" s="1056"/>
      <c r="DA33" s="1057"/>
      <c r="DB33" s="1055"/>
      <c r="DC33" s="1056"/>
      <c r="DD33" s="1056"/>
      <c r="DE33" s="1056"/>
      <c r="DF33" s="1057"/>
      <c r="DG33" s="1055"/>
      <c r="DH33" s="1056"/>
      <c r="DI33" s="1056"/>
      <c r="DJ33" s="1056"/>
      <c r="DK33" s="1057"/>
      <c r="DL33" s="1055"/>
      <c r="DM33" s="1056"/>
      <c r="DN33" s="1056"/>
      <c r="DO33" s="1056"/>
      <c r="DP33" s="1057"/>
      <c r="DQ33" s="1055"/>
      <c r="DR33" s="1056"/>
      <c r="DS33" s="1056"/>
      <c r="DT33" s="1056"/>
      <c r="DU33" s="1057"/>
      <c r="DV33" s="1058"/>
      <c r="DW33" s="1059"/>
      <c r="DX33" s="1059"/>
      <c r="DY33" s="1059"/>
      <c r="DZ33" s="1060"/>
      <c r="EA33" s="226"/>
    </row>
    <row r="34" spans="1:131" s="227" customFormat="1" ht="26.25" customHeight="1" x14ac:dyDescent="0.15">
      <c r="A34" s="246">
        <v>7</v>
      </c>
      <c r="B34" s="1090" t="s">
        <v>403</v>
      </c>
      <c r="C34" s="1091"/>
      <c r="D34" s="1091"/>
      <c r="E34" s="1091"/>
      <c r="F34" s="1091"/>
      <c r="G34" s="1091"/>
      <c r="H34" s="1091"/>
      <c r="I34" s="1091"/>
      <c r="J34" s="1091"/>
      <c r="K34" s="1091"/>
      <c r="L34" s="1091"/>
      <c r="M34" s="1091"/>
      <c r="N34" s="1091"/>
      <c r="O34" s="1091"/>
      <c r="P34" s="1092"/>
      <c r="Q34" s="1109">
        <v>2680</v>
      </c>
      <c r="R34" s="1110"/>
      <c r="S34" s="1110"/>
      <c r="T34" s="1110"/>
      <c r="U34" s="1110"/>
      <c r="V34" s="1110">
        <v>2752</v>
      </c>
      <c r="W34" s="1110"/>
      <c r="X34" s="1110"/>
      <c r="Y34" s="1110"/>
      <c r="Z34" s="1110"/>
      <c r="AA34" s="1110">
        <v>-73</v>
      </c>
      <c r="AB34" s="1110"/>
      <c r="AC34" s="1110"/>
      <c r="AD34" s="1110"/>
      <c r="AE34" s="1111"/>
      <c r="AF34" s="1096">
        <v>382</v>
      </c>
      <c r="AG34" s="1097"/>
      <c r="AH34" s="1097"/>
      <c r="AI34" s="1097"/>
      <c r="AJ34" s="1098"/>
      <c r="AK34" s="1049">
        <v>2253</v>
      </c>
      <c r="AL34" s="1040"/>
      <c r="AM34" s="1040"/>
      <c r="AN34" s="1040"/>
      <c r="AO34" s="1040"/>
      <c r="AP34" s="1040">
        <v>19915</v>
      </c>
      <c r="AQ34" s="1040"/>
      <c r="AR34" s="1040"/>
      <c r="AS34" s="1040"/>
      <c r="AT34" s="1040"/>
      <c r="AU34" s="1040">
        <v>17966</v>
      </c>
      <c r="AV34" s="1040"/>
      <c r="AW34" s="1040"/>
      <c r="AX34" s="1040"/>
      <c r="AY34" s="1040"/>
      <c r="AZ34" s="1108"/>
      <c r="BA34" s="1108"/>
      <c r="BB34" s="1108"/>
      <c r="BC34" s="1108"/>
      <c r="BD34" s="1108"/>
      <c r="BE34" s="1085" t="s">
        <v>401</v>
      </c>
      <c r="BF34" s="1085"/>
      <c r="BG34" s="1085"/>
      <c r="BH34" s="1085"/>
      <c r="BI34" s="1086"/>
      <c r="BJ34" s="232"/>
      <c r="BK34" s="232"/>
      <c r="BL34" s="232"/>
      <c r="BM34" s="232"/>
      <c r="BN34" s="232"/>
      <c r="BO34" s="245"/>
      <c r="BP34" s="245"/>
      <c r="BQ34" s="242">
        <v>28</v>
      </c>
      <c r="BR34" s="243"/>
      <c r="BS34" s="1080"/>
      <c r="BT34" s="1081"/>
      <c r="BU34" s="1081"/>
      <c r="BV34" s="1081"/>
      <c r="BW34" s="1081"/>
      <c r="BX34" s="1081"/>
      <c r="BY34" s="1081"/>
      <c r="BZ34" s="1081"/>
      <c r="CA34" s="1081"/>
      <c r="CB34" s="1081"/>
      <c r="CC34" s="1081"/>
      <c r="CD34" s="1081"/>
      <c r="CE34" s="1081"/>
      <c r="CF34" s="1081"/>
      <c r="CG34" s="1082"/>
      <c r="CH34" s="1055"/>
      <c r="CI34" s="1056"/>
      <c r="CJ34" s="1056"/>
      <c r="CK34" s="1056"/>
      <c r="CL34" s="1057"/>
      <c r="CM34" s="1055"/>
      <c r="CN34" s="1056"/>
      <c r="CO34" s="1056"/>
      <c r="CP34" s="1056"/>
      <c r="CQ34" s="1057"/>
      <c r="CR34" s="1055"/>
      <c r="CS34" s="1056"/>
      <c r="CT34" s="1056"/>
      <c r="CU34" s="1056"/>
      <c r="CV34" s="1057"/>
      <c r="CW34" s="1055"/>
      <c r="CX34" s="1056"/>
      <c r="CY34" s="1056"/>
      <c r="CZ34" s="1056"/>
      <c r="DA34" s="1057"/>
      <c r="DB34" s="1055"/>
      <c r="DC34" s="1056"/>
      <c r="DD34" s="1056"/>
      <c r="DE34" s="1056"/>
      <c r="DF34" s="1057"/>
      <c r="DG34" s="1055"/>
      <c r="DH34" s="1056"/>
      <c r="DI34" s="1056"/>
      <c r="DJ34" s="1056"/>
      <c r="DK34" s="1057"/>
      <c r="DL34" s="1055"/>
      <c r="DM34" s="1056"/>
      <c r="DN34" s="1056"/>
      <c r="DO34" s="1056"/>
      <c r="DP34" s="1057"/>
      <c r="DQ34" s="1055"/>
      <c r="DR34" s="1056"/>
      <c r="DS34" s="1056"/>
      <c r="DT34" s="1056"/>
      <c r="DU34" s="1057"/>
      <c r="DV34" s="1058"/>
      <c r="DW34" s="1059"/>
      <c r="DX34" s="1059"/>
      <c r="DY34" s="1059"/>
      <c r="DZ34" s="1060"/>
      <c r="EA34" s="226"/>
    </row>
    <row r="35" spans="1:131" s="227" customFormat="1" ht="26.25" customHeight="1" x14ac:dyDescent="0.15">
      <c r="A35" s="246">
        <v>8</v>
      </c>
      <c r="B35" s="1090" t="s">
        <v>404</v>
      </c>
      <c r="C35" s="1091"/>
      <c r="D35" s="1091"/>
      <c r="E35" s="1091"/>
      <c r="F35" s="1091"/>
      <c r="G35" s="1091"/>
      <c r="H35" s="1091"/>
      <c r="I35" s="1091"/>
      <c r="J35" s="1091"/>
      <c r="K35" s="1091"/>
      <c r="L35" s="1091"/>
      <c r="M35" s="1091"/>
      <c r="N35" s="1091"/>
      <c r="O35" s="1091"/>
      <c r="P35" s="1092"/>
      <c r="Q35" s="1109">
        <v>464</v>
      </c>
      <c r="R35" s="1110"/>
      <c r="S35" s="1110"/>
      <c r="T35" s="1110"/>
      <c r="U35" s="1110"/>
      <c r="V35" s="1110">
        <v>463</v>
      </c>
      <c r="W35" s="1110"/>
      <c r="X35" s="1110"/>
      <c r="Y35" s="1110"/>
      <c r="Z35" s="1110"/>
      <c r="AA35" s="1110">
        <v>1</v>
      </c>
      <c r="AB35" s="1110"/>
      <c r="AC35" s="1110"/>
      <c r="AD35" s="1110"/>
      <c r="AE35" s="1111"/>
      <c r="AF35" s="1096">
        <v>1</v>
      </c>
      <c r="AG35" s="1097"/>
      <c r="AH35" s="1097"/>
      <c r="AI35" s="1097"/>
      <c r="AJ35" s="1098"/>
      <c r="AK35" s="1049">
        <v>171</v>
      </c>
      <c r="AL35" s="1040"/>
      <c r="AM35" s="1040"/>
      <c r="AN35" s="1040"/>
      <c r="AO35" s="1040"/>
      <c r="AP35" s="1040">
        <v>3322</v>
      </c>
      <c r="AQ35" s="1040"/>
      <c r="AR35" s="1040"/>
      <c r="AS35" s="1040"/>
      <c r="AT35" s="1040"/>
      <c r="AU35" s="1040">
        <v>2372</v>
      </c>
      <c r="AV35" s="1040"/>
      <c r="AW35" s="1040"/>
      <c r="AX35" s="1040"/>
      <c r="AY35" s="1040"/>
      <c r="AZ35" s="1108"/>
      <c r="BA35" s="1108"/>
      <c r="BB35" s="1108"/>
      <c r="BC35" s="1108"/>
      <c r="BD35" s="1108"/>
      <c r="BE35" s="1085" t="s">
        <v>405</v>
      </c>
      <c r="BF35" s="1085"/>
      <c r="BG35" s="1085"/>
      <c r="BH35" s="1085"/>
      <c r="BI35" s="1086"/>
      <c r="BJ35" s="232"/>
      <c r="BK35" s="232"/>
      <c r="BL35" s="232"/>
      <c r="BM35" s="232"/>
      <c r="BN35" s="232"/>
      <c r="BO35" s="245"/>
      <c r="BP35" s="245"/>
      <c r="BQ35" s="242">
        <v>29</v>
      </c>
      <c r="BR35" s="243"/>
      <c r="BS35" s="1080"/>
      <c r="BT35" s="1081"/>
      <c r="BU35" s="1081"/>
      <c r="BV35" s="1081"/>
      <c r="BW35" s="1081"/>
      <c r="BX35" s="1081"/>
      <c r="BY35" s="1081"/>
      <c r="BZ35" s="1081"/>
      <c r="CA35" s="1081"/>
      <c r="CB35" s="1081"/>
      <c r="CC35" s="1081"/>
      <c r="CD35" s="1081"/>
      <c r="CE35" s="1081"/>
      <c r="CF35" s="1081"/>
      <c r="CG35" s="1082"/>
      <c r="CH35" s="1055"/>
      <c r="CI35" s="1056"/>
      <c r="CJ35" s="1056"/>
      <c r="CK35" s="1056"/>
      <c r="CL35" s="1057"/>
      <c r="CM35" s="1055"/>
      <c r="CN35" s="1056"/>
      <c r="CO35" s="1056"/>
      <c r="CP35" s="1056"/>
      <c r="CQ35" s="1057"/>
      <c r="CR35" s="1055"/>
      <c r="CS35" s="1056"/>
      <c r="CT35" s="1056"/>
      <c r="CU35" s="1056"/>
      <c r="CV35" s="1057"/>
      <c r="CW35" s="1055"/>
      <c r="CX35" s="1056"/>
      <c r="CY35" s="1056"/>
      <c r="CZ35" s="1056"/>
      <c r="DA35" s="1057"/>
      <c r="DB35" s="1055"/>
      <c r="DC35" s="1056"/>
      <c r="DD35" s="1056"/>
      <c r="DE35" s="1056"/>
      <c r="DF35" s="1057"/>
      <c r="DG35" s="1055"/>
      <c r="DH35" s="1056"/>
      <c r="DI35" s="1056"/>
      <c r="DJ35" s="1056"/>
      <c r="DK35" s="1057"/>
      <c r="DL35" s="1055"/>
      <c r="DM35" s="1056"/>
      <c r="DN35" s="1056"/>
      <c r="DO35" s="1056"/>
      <c r="DP35" s="1057"/>
      <c r="DQ35" s="1055"/>
      <c r="DR35" s="1056"/>
      <c r="DS35" s="1056"/>
      <c r="DT35" s="1056"/>
      <c r="DU35" s="1057"/>
      <c r="DV35" s="1058"/>
      <c r="DW35" s="1059"/>
      <c r="DX35" s="1059"/>
      <c r="DY35" s="1059"/>
      <c r="DZ35" s="1060"/>
      <c r="EA35" s="226"/>
    </row>
    <row r="36" spans="1:131" s="227" customFormat="1" ht="26.25" customHeight="1" x14ac:dyDescent="0.15">
      <c r="A36" s="246">
        <v>9</v>
      </c>
      <c r="B36" s="1090" t="s">
        <v>406</v>
      </c>
      <c r="C36" s="1091"/>
      <c r="D36" s="1091"/>
      <c r="E36" s="1091"/>
      <c r="F36" s="1091"/>
      <c r="G36" s="1091"/>
      <c r="H36" s="1091"/>
      <c r="I36" s="1091"/>
      <c r="J36" s="1091"/>
      <c r="K36" s="1091"/>
      <c r="L36" s="1091"/>
      <c r="M36" s="1091"/>
      <c r="N36" s="1091"/>
      <c r="O36" s="1091"/>
      <c r="P36" s="1092"/>
      <c r="Q36" s="1109">
        <v>9</v>
      </c>
      <c r="R36" s="1110"/>
      <c r="S36" s="1110"/>
      <c r="T36" s="1110"/>
      <c r="U36" s="1110"/>
      <c r="V36" s="1110">
        <v>8</v>
      </c>
      <c r="W36" s="1110"/>
      <c r="X36" s="1110"/>
      <c r="Y36" s="1110"/>
      <c r="Z36" s="1110"/>
      <c r="AA36" s="1110">
        <v>1</v>
      </c>
      <c r="AB36" s="1110"/>
      <c r="AC36" s="1110"/>
      <c r="AD36" s="1110"/>
      <c r="AE36" s="1111"/>
      <c r="AF36" s="1096">
        <v>1</v>
      </c>
      <c r="AG36" s="1097"/>
      <c r="AH36" s="1097"/>
      <c r="AI36" s="1097"/>
      <c r="AJ36" s="1098"/>
      <c r="AK36" s="1049">
        <v>1</v>
      </c>
      <c r="AL36" s="1040"/>
      <c r="AM36" s="1040"/>
      <c r="AN36" s="1040"/>
      <c r="AO36" s="1040"/>
      <c r="AP36" s="1040">
        <v>0</v>
      </c>
      <c r="AQ36" s="1040"/>
      <c r="AR36" s="1040"/>
      <c r="AS36" s="1040"/>
      <c r="AT36" s="1040"/>
      <c r="AU36" s="1040">
        <v>0</v>
      </c>
      <c r="AV36" s="1040"/>
      <c r="AW36" s="1040"/>
      <c r="AX36" s="1040"/>
      <c r="AY36" s="1040"/>
      <c r="AZ36" s="1108"/>
      <c r="BA36" s="1108"/>
      <c r="BB36" s="1108"/>
      <c r="BC36" s="1108"/>
      <c r="BD36" s="1108"/>
      <c r="BE36" s="1085" t="s">
        <v>407</v>
      </c>
      <c r="BF36" s="1085"/>
      <c r="BG36" s="1085"/>
      <c r="BH36" s="1085"/>
      <c r="BI36" s="1086"/>
      <c r="BJ36" s="232"/>
      <c r="BK36" s="232"/>
      <c r="BL36" s="232"/>
      <c r="BM36" s="232"/>
      <c r="BN36" s="232"/>
      <c r="BO36" s="245"/>
      <c r="BP36" s="245"/>
      <c r="BQ36" s="242">
        <v>30</v>
      </c>
      <c r="BR36" s="243"/>
      <c r="BS36" s="1080"/>
      <c r="BT36" s="1081"/>
      <c r="BU36" s="1081"/>
      <c r="BV36" s="1081"/>
      <c r="BW36" s="1081"/>
      <c r="BX36" s="1081"/>
      <c r="BY36" s="1081"/>
      <c r="BZ36" s="1081"/>
      <c r="CA36" s="1081"/>
      <c r="CB36" s="1081"/>
      <c r="CC36" s="1081"/>
      <c r="CD36" s="1081"/>
      <c r="CE36" s="1081"/>
      <c r="CF36" s="1081"/>
      <c r="CG36" s="1082"/>
      <c r="CH36" s="1055"/>
      <c r="CI36" s="1056"/>
      <c r="CJ36" s="1056"/>
      <c r="CK36" s="1056"/>
      <c r="CL36" s="1057"/>
      <c r="CM36" s="1055"/>
      <c r="CN36" s="1056"/>
      <c r="CO36" s="1056"/>
      <c r="CP36" s="1056"/>
      <c r="CQ36" s="1057"/>
      <c r="CR36" s="1055"/>
      <c r="CS36" s="1056"/>
      <c r="CT36" s="1056"/>
      <c r="CU36" s="1056"/>
      <c r="CV36" s="1057"/>
      <c r="CW36" s="1055"/>
      <c r="CX36" s="1056"/>
      <c r="CY36" s="1056"/>
      <c r="CZ36" s="1056"/>
      <c r="DA36" s="1057"/>
      <c r="DB36" s="1055"/>
      <c r="DC36" s="1056"/>
      <c r="DD36" s="1056"/>
      <c r="DE36" s="1056"/>
      <c r="DF36" s="1057"/>
      <c r="DG36" s="1055"/>
      <c r="DH36" s="1056"/>
      <c r="DI36" s="1056"/>
      <c r="DJ36" s="1056"/>
      <c r="DK36" s="1057"/>
      <c r="DL36" s="1055"/>
      <c r="DM36" s="1056"/>
      <c r="DN36" s="1056"/>
      <c r="DO36" s="1056"/>
      <c r="DP36" s="1057"/>
      <c r="DQ36" s="1055"/>
      <c r="DR36" s="1056"/>
      <c r="DS36" s="1056"/>
      <c r="DT36" s="1056"/>
      <c r="DU36" s="1057"/>
      <c r="DV36" s="1058"/>
      <c r="DW36" s="1059"/>
      <c r="DX36" s="1059"/>
      <c r="DY36" s="1059"/>
      <c r="DZ36" s="1060"/>
      <c r="EA36" s="226"/>
    </row>
    <row r="37" spans="1:131" s="227" customFormat="1" ht="26.25" customHeight="1" x14ac:dyDescent="0.15">
      <c r="A37" s="246">
        <v>10</v>
      </c>
      <c r="B37" s="1090"/>
      <c r="C37" s="1091"/>
      <c r="D37" s="1091"/>
      <c r="E37" s="1091"/>
      <c r="F37" s="1091"/>
      <c r="G37" s="1091"/>
      <c r="H37" s="1091"/>
      <c r="I37" s="1091"/>
      <c r="J37" s="1091"/>
      <c r="K37" s="1091"/>
      <c r="L37" s="1091"/>
      <c r="M37" s="1091"/>
      <c r="N37" s="1091"/>
      <c r="O37" s="1091"/>
      <c r="P37" s="1092"/>
      <c r="Q37" s="1109"/>
      <c r="R37" s="1110"/>
      <c r="S37" s="1110"/>
      <c r="T37" s="1110"/>
      <c r="U37" s="1110"/>
      <c r="V37" s="1110"/>
      <c r="W37" s="1110"/>
      <c r="X37" s="1110"/>
      <c r="Y37" s="1110"/>
      <c r="Z37" s="1110"/>
      <c r="AA37" s="1110"/>
      <c r="AB37" s="1110"/>
      <c r="AC37" s="1110"/>
      <c r="AD37" s="1110"/>
      <c r="AE37" s="1111"/>
      <c r="AF37" s="1096"/>
      <c r="AG37" s="1097"/>
      <c r="AH37" s="1097"/>
      <c r="AI37" s="1097"/>
      <c r="AJ37" s="1098"/>
      <c r="AK37" s="1049"/>
      <c r="AL37" s="1040"/>
      <c r="AM37" s="1040"/>
      <c r="AN37" s="1040"/>
      <c r="AO37" s="1040"/>
      <c r="AP37" s="1040"/>
      <c r="AQ37" s="1040"/>
      <c r="AR37" s="1040"/>
      <c r="AS37" s="1040"/>
      <c r="AT37" s="1040"/>
      <c r="AU37" s="1040"/>
      <c r="AV37" s="1040"/>
      <c r="AW37" s="1040"/>
      <c r="AX37" s="1040"/>
      <c r="AY37" s="1040"/>
      <c r="AZ37" s="1108"/>
      <c r="BA37" s="1108"/>
      <c r="BB37" s="1108"/>
      <c r="BC37" s="1108"/>
      <c r="BD37" s="1108"/>
      <c r="BE37" s="1085"/>
      <c r="BF37" s="1085"/>
      <c r="BG37" s="1085"/>
      <c r="BH37" s="1085"/>
      <c r="BI37" s="1086"/>
      <c r="BJ37" s="232"/>
      <c r="BK37" s="232"/>
      <c r="BL37" s="232"/>
      <c r="BM37" s="232"/>
      <c r="BN37" s="232"/>
      <c r="BO37" s="245"/>
      <c r="BP37" s="245"/>
      <c r="BQ37" s="242">
        <v>31</v>
      </c>
      <c r="BR37" s="243"/>
      <c r="BS37" s="1080"/>
      <c r="BT37" s="1081"/>
      <c r="BU37" s="1081"/>
      <c r="BV37" s="1081"/>
      <c r="BW37" s="1081"/>
      <c r="BX37" s="1081"/>
      <c r="BY37" s="1081"/>
      <c r="BZ37" s="1081"/>
      <c r="CA37" s="1081"/>
      <c r="CB37" s="1081"/>
      <c r="CC37" s="1081"/>
      <c r="CD37" s="1081"/>
      <c r="CE37" s="1081"/>
      <c r="CF37" s="1081"/>
      <c r="CG37" s="1082"/>
      <c r="CH37" s="1055"/>
      <c r="CI37" s="1056"/>
      <c r="CJ37" s="1056"/>
      <c r="CK37" s="1056"/>
      <c r="CL37" s="1057"/>
      <c r="CM37" s="1055"/>
      <c r="CN37" s="1056"/>
      <c r="CO37" s="1056"/>
      <c r="CP37" s="1056"/>
      <c r="CQ37" s="1057"/>
      <c r="CR37" s="1055"/>
      <c r="CS37" s="1056"/>
      <c r="CT37" s="1056"/>
      <c r="CU37" s="1056"/>
      <c r="CV37" s="1057"/>
      <c r="CW37" s="1055"/>
      <c r="CX37" s="1056"/>
      <c r="CY37" s="1056"/>
      <c r="CZ37" s="1056"/>
      <c r="DA37" s="1057"/>
      <c r="DB37" s="1055"/>
      <c r="DC37" s="1056"/>
      <c r="DD37" s="1056"/>
      <c r="DE37" s="1056"/>
      <c r="DF37" s="1057"/>
      <c r="DG37" s="1055"/>
      <c r="DH37" s="1056"/>
      <c r="DI37" s="1056"/>
      <c r="DJ37" s="1056"/>
      <c r="DK37" s="1057"/>
      <c r="DL37" s="1055"/>
      <c r="DM37" s="1056"/>
      <c r="DN37" s="1056"/>
      <c r="DO37" s="1056"/>
      <c r="DP37" s="1057"/>
      <c r="DQ37" s="1055"/>
      <c r="DR37" s="1056"/>
      <c r="DS37" s="1056"/>
      <c r="DT37" s="1056"/>
      <c r="DU37" s="1057"/>
      <c r="DV37" s="1058"/>
      <c r="DW37" s="1059"/>
      <c r="DX37" s="1059"/>
      <c r="DY37" s="1059"/>
      <c r="DZ37" s="1060"/>
      <c r="EA37" s="226"/>
    </row>
    <row r="38" spans="1:131" s="227" customFormat="1" ht="26.25" customHeight="1" x14ac:dyDescent="0.15">
      <c r="A38" s="246">
        <v>11</v>
      </c>
      <c r="B38" s="1090"/>
      <c r="C38" s="1091"/>
      <c r="D38" s="1091"/>
      <c r="E38" s="1091"/>
      <c r="F38" s="1091"/>
      <c r="G38" s="1091"/>
      <c r="H38" s="1091"/>
      <c r="I38" s="1091"/>
      <c r="J38" s="1091"/>
      <c r="K38" s="1091"/>
      <c r="L38" s="1091"/>
      <c r="M38" s="1091"/>
      <c r="N38" s="1091"/>
      <c r="O38" s="1091"/>
      <c r="P38" s="1092"/>
      <c r="Q38" s="1109"/>
      <c r="R38" s="1110"/>
      <c r="S38" s="1110"/>
      <c r="T38" s="1110"/>
      <c r="U38" s="1110"/>
      <c r="V38" s="1110"/>
      <c r="W38" s="1110"/>
      <c r="X38" s="1110"/>
      <c r="Y38" s="1110"/>
      <c r="Z38" s="1110"/>
      <c r="AA38" s="1110"/>
      <c r="AB38" s="1110"/>
      <c r="AC38" s="1110"/>
      <c r="AD38" s="1110"/>
      <c r="AE38" s="1111"/>
      <c r="AF38" s="1096"/>
      <c r="AG38" s="1097"/>
      <c r="AH38" s="1097"/>
      <c r="AI38" s="1097"/>
      <c r="AJ38" s="1098"/>
      <c r="AK38" s="1049"/>
      <c r="AL38" s="1040"/>
      <c r="AM38" s="1040"/>
      <c r="AN38" s="1040"/>
      <c r="AO38" s="1040"/>
      <c r="AP38" s="1040"/>
      <c r="AQ38" s="1040"/>
      <c r="AR38" s="1040"/>
      <c r="AS38" s="1040"/>
      <c r="AT38" s="1040"/>
      <c r="AU38" s="1040"/>
      <c r="AV38" s="1040"/>
      <c r="AW38" s="1040"/>
      <c r="AX38" s="1040"/>
      <c r="AY38" s="1040"/>
      <c r="AZ38" s="1108"/>
      <c r="BA38" s="1108"/>
      <c r="BB38" s="1108"/>
      <c r="BC38" s="1108"/>
      <c r="BD38" s="1108"/>
      <c r="BE38" s="1085"/>
      <c r="BF38" s="1085"/>
      <c r="BG38" s="1085"/>
      <c r="BH38" s="1085"/>
      <c r="BI38" s="1086"/>
      <c r="BJ38" s="232"/>
      <c r="BK38" s="232"/>
      <c r="BL38" s="232"/>
      <c r="BM38" s="232"/>
      <c r="BN38" s="232"/>
      <c r="BO38" s="245"/>
      <c r="BP38" s="245"/>
      <c r="BQ38" s="242">
        <v>32</v>
      </c>
      <c r="BR38" s="243"/>
      <c r="BS38" s="1080"/>
      <c r="BT38" s="1081"/>
      <c r="BU38" s="1081"/>
      <c r="BV38" s="1081"/>
      <c r="BW38" s="1081"/>
      <c r="BX38" s="1081"/>
      <c r="BY38" s="1081"/>
      <c r="BZ38" s="1081"/>
      <c r="CA38" s="1081"/>
      <c r="CB38" s="1081"/>
      <c r="CC38" s="1081"/>
      <c r="CD38" s="1081"/>
      <c r="CE38" s="1081"/>
      <c r="CF38" s="1081"/>
      <c r="CG38" s="1082"/>
      <c r="CH38" s="1055"/>
      <c r="CI38" s="1056"/>
      <c r="CJ38" s="1056"/>
      <c r="CK38" s="1056"/>
      <c r="CL38" s="1057"/>
      <c r="CM38" s="1055"/>
      <c r="CN38" s="1056"/>
      <c r="CO38" s="1056"/>
      <c r="CP38" s="1056"/>
      <c r="CQ38" s="1057"/>
      <c r="CR38" s="1055"/>
      <c r="CS38" s="1056"/>
      <c r="CT38" s="1056"/>
      <c r="CU38" s="1056"/>
      <c r="CV38" s="1057"/>
      <c r="CW38" s="1055"/>
      <c r="CX38" s="1056"/>
      <c r="CY38" s="1056"/>
      <c r="CZ38" s="1056"/>
      <c r="DA38" s="1057"/>
      <c r="DB38" s="1055"/>
      <c r="DC38" s="1056"/>
      <c r="DD38" s="1056"/>
      <c r="DE38" s="1056"/>
      <c r="DF38" s="1057"/>
      <c r="DG38" s="1055"/>
      <c r="DH38" s="1056"/>
      <c r="DI38" s="1056"/>
      <c r="DJ38" s="1056"/>
      <c r="DK38" s="1057"/>
      <c r="DL38" s="1055"/>
      <c r="DM38" s="1056"/>
      <c r="DN38" s="1056"/>
      <c r="DO38" s="1056"/>
      <c r="DP38" s="1057"/>
      <c r="DQ38" s="1055"/>
      <c r="DR38" s="1056"/>
      <c r="DS38" s="1056"/>
      <c r="DT38" s="1056"/>
      <c r="DU38" s="1057"/>
      <c r="DV38" s="1058"/>
      <c r="DW38" s="1059"/>
      <c r="DX38" s="1059"/>
      <c r="DY38" s="1059"/>
      <c r="DZ38" s="1060"/>
      <c r="EA38" s="226"/>
    </row>
    <row r="39" spans="1:131" s="227" customFormat="1" ht="26.25" customHeight="1" x14ac:dyDescent="0.15">
      <c r="A39" s="246">
        <v>12</v>
      </c>
      <c r="B39" s="1090"/>
      <c r="C39" s="1091"/>
      <c r="D39" s="1091"/>
      <c r="E39" s="1091"/>
      <c r="F39" s="1091"/>
      <c r="G39" s="1091"/>
      <c r="H39" s="1091"/>
      <c r="I39" s="1091"/>
      <c r="J39" s="1091"/>
      <c r="K39" s="1091"/>
      <c r="L39" s="1091"/>
      <c r="M39" s="1091"/>
      <c r="N39" s="1091"/>
      <c r="O39" s="1091"/>
      <c r="P39" s="1092"/>
      <c r="Q39" s="1109"/>
      <c r="R39" s="1110"/>
      <c r="S39" s="1110"/>
      <c r="T39" s="1110"/>
      <c r="U39" s="1110"/>
      <c r="V39" s="1110"/>
      <c r="W39" s="1110"/>
      <c r="X39" s="1110"/>
      <c r="Y39" s="1110"/>
      <c r="Z39" s="1110"/>
      <c r="AA39" s="1110"/>
      <c r="AB39" s="1110"/>
      <c r="AC39" s="1110"/>
      <c r="AD39" s="1110"/>
      <c r="AE39" s="1111"/>
      <c r="AF39" s="1096"/>
      <c r="AG39" s="1097"/>
      <c r="AH39" s="1097"/>
      <c r="AI39" s="1097"/>
      <c r="AJ39" s="1098"/>
      <c r="AK39" s="1049"/>
      <c r="AL39" s="1040"/>
      <c r="AM39" s="1040"/>
      <c r="AN39" s="1040"/>
      <c r="AO39" s="1040"/>
      <c r="AP39" s="1040"/>
      <c r="AQ39" s="1040"/>
      <c r="AR39" s="1040"/>
      <c r="AS39" s="1040"/>
      <c r="AT39" s="1040"/>
      <c r="AU39" s="1040"/>
      <c r="AV39" s="1040"/>
      <c r="AW39" s="1040"/>
      <c r="AX39" s="1040"/>
      <c r="AY39" s="1040"/>
      <c r="AZ39" s="1108"/>
      <c r="BA39" s="1108"/>
      <c r="BB39" s="1108"/>
      <c r="BC39" s="1108"/>
      <c r="BD39" s="1108"/>
      <c r="BE39" s="1085"/>
      <c r="BF39" s="1085"/>
      <c r="BG39" s="1085"/>
      <c r="BH39" s="1085"/>
      <c r="BI39" s="1086"/>
      <c r="BJ39" s="232"/>
      <c r="BK39" s="232"/>
      <c r="BL39" s="232"/>
      <c r="BM39" s="232"/>
      <c r="BN39" s="232"/>
      <c r="BO39" s="245"/>
      <c r="BP39" s="245"/>
      <c r="BQ39" s="242">
        <v>33</v>
      </c>
      <c r="BR39" s="243"/>
      <c r="BS39" s="1080"/>
      <c r="BT39" s="1081"/>
      <c r="BU39" s="1081"/>
      <c r="BV39" s="1081"/>
      <c r="BW39" s="1081"/>
      <c r="BX39" s="1081"/>
      <c r="BY39" s="1081"/>
      <c r="BZ39" s="1081"/>
      <c r="CA39" s="1081"/>
      <c r="CB39" s="1081"/>
      <c r="CC39" s="1081"/>
      <c r="CD39" s="1081"/>
      <c r="CE39" s="1081"/>
      <c r="CF39" s="1081"/>
      <c r="CG39" s="1082"/>
      <c r="CH39" s="1055"/>
      <c r="CI39" s="1056"/>
      <c r="CJ39" s="1056"/>
      <c r="CK39" s="1056"/>
      <c r="CL39" s="1057"/>
      <c r="CM39" s="1055"/>
      <c r="CN39" s="1056"/>
      <c r="CO39" s="1056"/>
      <c r="CP39" s="1056"/>
      <c r="CQ39" s="1057"/>
      <c r="CR39" s="1055"/>
      <c r="CS39" s="1056"/>
      <c r="CT39" s="1056"/>
      <c r="CU39" s="1056"/>
      <c r="CV39" s="1057"/>
      <c r="CW39" s="1055"/>
      <c r="CX39" s="1056"/>
      <c r="CY39" s="1056"/>
      <c r="CZ39" s="1056"/>
      <c r="DA39" s="1057"/>
      <c r="DB39" s="1055"/>
      <c r="DC39" s="1056"/>
      <c r="DD39" s="1056"/>
      <c r="DE39" s="1056"/>
      <c r="DF39" s="1057"/>
      <c r="DG39" s="1055"/>
      <c r="DH39" s="1056"/>
      <c r="DI39" s="1056"/>
      <c r="DJ39" s="1056"/>
      <c r="DK39" s="1057"/>
      <c r="DL39" s="1055"/>
      <c r="DM39" s="1056"/>
      <c r="DN39" s="1056"/>
      <c r="DO39" s="1056"/>
      <c r="DP39" s="1057"/>
      <c r="DQ39" s="1055"/>
      <c r="DR39" s="1056"/>
      <c r="DS39" s="1056"/>
      <c r="DT39" s="1056"/>
      <c r="DU39" s="1057"/>
      <c r="DV39" s="1058"/>
      <c r="DW39" s="1059"/>
      <c r="DX39" s="1059"/>
      <c r="DY39" s="1059"/>
      <c r="DZ39" s="1060"/>
      <c r="EA39" s="226"/>
    </row>
    <row r="40" spans="1:131" s="227" customFormat="1" ht="26.25" customHeight="1" x14ac:dyDescent="0.15">
      <c r="A40" s="241">
        <v>13</v>
      </c>
      <c r="B40" s="1090"/>
      <c r="C40" s="1091"/>
      <c r="D40" s="1091"/>
      <c r="E40" s="1091"/>
      <c r="F40" s="1091"/>
      <c r="G40" s="1091"/>
      <c r="H40" s="1091"/>
      <c r="I40" s="1091"/>
      <c r="J40" s="1091"/>
      <c r="K40" s="1091"/>
      <c r="L40" s="1091"/>
      <c r="M40" s="1091"/>
      <c r="N40" s="1091"/>
      <c r="O40" s="1091"/>
      <c r="P40" s="1092"/>
      <c r="Q40" s="1109"/>
      <c r="R40" s="1110"/>
      <c r="S40" s="1110"/>
      <c r="T40" s="1110"/>
      <c r="U40" s="1110"/>
      <c r="V40" s="1110"/>
      <c r="W40" s="1110"/>
      <c r="X40" s="1110"/>
      <c r="Y40" s="1110"/>
      <c r="Z40" s="1110"/>
      <c r="AA40" s="1110"/>
      <c r="AB40" s="1110"/>
      <c r="AC40" s="1110"/>
      <c r="AD40" s="1110"/>
      <c r="AE40" s="1111"/>
      <c r="AF40" s="1096"/>
      <c r="AG40" s="1097"/>
      <c r="AH40" s="1097"/>
      <c r="AI40" s="1097"/>
      <c r="AJ40" s="1098"/>
      <c r="AK40" s="1049"/>
      <c r="AL40" s="1040"/>
      <c r="AM40" s="1040"/>
      <c r="AN40" s="1040"/>
      <c r="AO40" s="1040"/>
      <c r="AP40" s="1040"/>
      <c r="AQ40" s="1040"/>
      <c r="AR40" s="1040"/>
      <c r="AS40" s="1040"/>
      <c r="AT40" s="1040"/>
      <c r="AU40" s="1040"/>
      <c r="AV40" s="1040"/>
      <c r="AW40" s="1040"/>
      <c r="AX40" s="1040"/>
      <c r="AY40" s="1040"/>
      <c r="AZ40" s="1108"/>
      <c r="BA40" s="1108"/>
      <c r="BB40" s="1108"/>
      <c r="BC40" s="1108"/>
      <c r="BD40" s="1108"/>
      <c r="BE40" s="1085"/>
      <c r="BF40" s="1085"/>
      <c r="BG40" s="1085"/>
      <c r="BH40" s="1085"/>
      <c r="BI40" s="1086"/>
      <c r="BJ40" s="232"/>
      <c r="BK40" s="232"/>
      <c r="BL40" s="232"/>
      <c r="BM40" s="232"/>
      <c r="BN40" s="232"/>
      <c r="BO40" s="245"/>
      <c r="BP40" s="245"/>
      <c r="BQ40" s="242">
        <v>34</v>
      </c>
      <c r="BR40" s="243"/>
      <c r="BS40" s="1080"/>
      <c r="BT40" s="1081"/>
      <c r="BU40" s="1081"/>
      <c r="BV40" s="1081"/>
      <c r="BW40" s="1081"/>
      <c r="BX40" s="1081"/>
      <c r="BY40" s="1081"/>
      <c r="BZ40" s="1081"/>
      <c r="CA40" s="1081"/>
      <c r="CB40" s="1081"/>
      <c r="CC40" s="1081"/>
      <c r="CD40" s="1081"/>
      <c r="CE40" s="1081"/>
      <c r="CF40" s="1081"/>
      <c r="CG40" s="1082"/>
      <c r="CH40" s="1055"/>
      <c r="CI40" s="1056"/>
      <c r="CJ40" s="1056"/>
      <c r="CK40" s="1056"/>
      <c r="CL40" s="1057"/>
      <c r="CM40" s="1055"/>
      <c r="CN40" s="1056"/>
      <c r="CO40" s="1056"/>
      <c r="CP40" s="1056"/>
      <c r="CQ40" s="1057"/>
      <c r="CR40" s="1055"/>
      <c r="CS40" s="1056"/>
      <c r="CT40" s="1056"/>
      <c r="CU40" s="1056"/>
      <c r="CV40" s="1057"/>
      <c r="CW40" s="1055"/>
      <c r="CX40" s="1056"/>
      <c r="CY40" s="1056"/>
      <c r="CZ40" s="1056"/>
      <c r="DA40" s="1057"/>
      <c r="DB40" s="1055"/>
      <c r="DC40" s="1056"/>
      <c r="DD40" s="1056"/>
      <c r="DE40" s="1056"/>
      <c r="DF40" s="1057"/>
      <c r="DG40" s="1055"/>
      <c r="DH40" s="1056"/>
      <c r="DI40" s="1056"/>
      <c r="DJ40" s="1056"/>
      <c r="DK40" s="1057"/>
      <c r="DL40" s="1055"/>
      <c r="DM40" s="1056"/>
      <c r="DN40" s="1056"/>
      <c r="DO40" s="1056"/>
      <c r="DP40" s="1057"/>
      <c r="DQ40" s="1055"/>
      <c r="DR40" s="1056"/>
      <c r="DS40" s="1056"/>
      <c r="DT40" s="1056"/>
      <c r="DU40" s="1057"/>
      <c r="DV40" s="1058"/>
      <c r="DW40" s="1059"/>
      <c r="DX40" s="1059"/>
      <c r="DY40" s="1059"/>
      <c r="DZ40" s="1060"/>
      <c r="EA40" s="226"/>
    </row>
    <row r="41" spans="1:131" s="227" customFormat="1" ht="26.25" customHeight="1" x14ac:dyDescent="0.15">
      <c r="A41" s="241">
        <v>14</v>
      </c>
      <c r="B41" s="1090"/>
      <c r="C41" s="1091"/>
      <c r="D41" s="1091"/>
      <c r="E41" s="1091"/>
      <c r="F41" s="1091"/>
      <c r="G41" s="1091"/>
      <c r="H41" s="1091"/>
      <c r="I41" s="1091"/>
      <c r="J41" s="1091"/>
      <c r="K41" s="1091"/>
      <c r="L41" s="1091"/>
      <c r="M41" s="1091"/>
      <c r="N41" s="1091"/>
      <c r="O41" s="1091"/>
      <c r="P41" s="1092"/>
      <c r="Q41" s="1109"/>
      <c r="R41" s="1110"/>
      <c r="S41" s="1110"/>
      <c r="T41" s="1110"/>
      <c r="U41" s="1110"/>
      <c r="V41" s="1110"/>
      <c r="W41" s="1110"/>
      <c r="X41" s="1110"/>
      <c r="Y41" s="1110"/>
      <c r="Z41" s="1110"/>
      <c r="AA41" s="1110"/>
      <c r="AB41" s="1110"/>
      <c r="AC41" s="1110"/>
      <c r="AD41" s="1110"/>
      <c r="AE41" s="1111"/>
      <c r="AF41" s="1096"/>
      <c r="AG41" s="1097"/>
      <c r="AH41" s="1097"/>
      <c r="AI41" s="1097"/>
      <c r="AJ41" s="1098"/>
      <c r="AK41" s="1049"/>
      <c r="AL41" s="1040"/>
      <c r="AM41" s="1040"/>
      <c r="AN41" s="1040"/>
      <c r="AO41" s="1040"/>
      <c r="AP41" s="1040"/>
      <c r="AQ41" s="1040"/>
      <c r="AR41" s="1040"/>
      <c r="AS41" s="1040"/>
      <c r="AT41" s="1040"/>
      <c r="AU41" s="1040"/>
      <c r="AV41" s="1040"/>
      <c r="AW41" s="1040"/>
      <c r="AX41" s="1040"/>
      <c r="AY41" s="1040"/>
      <c r="AZ41" s="1108"/>
      <c r="BA41" s="1108"/>
      <c r="BB41" s="1108"/>
      <c r="BC41" s="1108"/>
      <c r="BD41" s="1108"/>
      <c r="BE41" s="1085"/>
      <c r="BF41" s="1085"/>
      <c r="BG41" s="1085"/>
      <c r="BH41" s="1085"/>
      <c r="BI41" s="1086"/>
      <c r="BJ41" s="232"/>
      <c r="BK41" s="232"/>
      <c r="BL41" s="232"/>
      <c r="BM41" s="232"/>
      <c r="BN41" s="232"/>
      <c r="BO41" s="245"/>
      <c r="BP41" s="245"/>
      <c r="BQ41" s="242">
        <v>35</v>
      </c>
      <c r="BR41" s="243"/>
      <c r="BS41" s="1080"/>
      <c r="BT41" s="1081"/>
      <c r="BU41" s="1081"/>
      <c r="BV41" s="1081"/>
      <c r="BW41" s="1081"/>
      <c r="BX41" s="1081"/>
      <c r="BY41" s="1081"/>
      <c r="BZ41" s="1081"/>
      <c r="CA41" s="1081"/>
      <c r="CB41" s="1081"/>
      <c r="CC41" s="1081"/>
      <c r="CD41" s="1081"/>
      <c r="CE41" s="1081"/>
      <c r="CF41" s="1081"/>
      <c r="CG41" s="1082"/>
      <c r="CH41" s="1055"/>
      <c r="CI41" s="1056"/>
      <c r="CJ41" s="1056"/>
      <c r="CK41" s="1056"/>
      <c r="CL41" s="1057"/>
      <c r="CM41" s="1055"/>
      <c r="CN41" s="1056"/>
      <c r="CO41" s="1056"/>
      <c r="CP41" s="1056"/>
      <c r="CQ41" s="1057"/>
      <c r="CR41" s="1055"/>
      <c r="CS41" s="1056"/>
      <c r="CT41" s="1056"/>
      <c r="CU41" s="1056"/>
      <c r="CV41" s="1057"/>
      <c r="CW41" s="1055"/>
      <c r="CX41" s="1056"/>
      <c r="CY41" s="1056"/>
      <c r="CZ41" s="1056"/>
      <c r="DA41" s="1057"/>
      <c r="DB41" s="1055"/>
      <c r="DC41" s="1056"/>
      <c r="DD41" s="1056"/>
      <c r="DE41" s="1056"/>
      <c r="DF41" s="1057"/>
      <c r="DG41" s="1055"/>
      <c r="DH41" s="1056"/>
      <c r="DI41" s="1056"/>
      <c r="DJ41" s="1056"/>
      <c r="DK41" s="1057"/>
      <c r="DL41" s="1055"/>
      <c r="DM41" s="1056"/>
      <c r="DN41" s="1056"/>
      <c r="DO41" s="1056"/>
      <c r="DP41" s="1057"/>
      <c r="DQ41" s="1055"/>
      <c r="DR41" s="1056"/>
      <c r="DS41" s="1056"/>
      <c r="DT41" s="1056"/>
      <c r="DU41" s="1057"/>
      <c r="DV41" s="1058"/>
      <c r="DW41" s="1059"/>
      <c r="DX41" s="1059"/>
      <c r="DY41" s="1059"/>
      <c r="DZ41" s="1060"/>
      <c r="EA41" s="226"/>
    </row>
    <row r="42" spans="1:131" s="227" customFormat="1" ht="26.25" customHeight="1" x14ac:dyDescent="0.15">
      <c r="A42" s="241">
        <v>15</v>
      </c>
      <c r="B42" s="1090"/>
      <c r="C42" s="1091"/>
      <c r="D42" s="1091"/>
      <c r="E42" s="1091"/>
      <c r="F42" s="1091"/>
      <c r="G42" s="1091"/>
      <c r="H42" s="1091"/>
      <c r="I42" s="1091"/>
      <c r="J42" s="1091"/>
      <c r="K42" s="1091"/>
      <c r="L42" s="1091"/>
      <c r="M42" s="1091"/>
      <c r="N42" s="1091"/>
      <c r="O42" s="1091"/>
      <c r="P42" s="1092"/>
      <c r="Q42" s="1109"/>
      <c r="R42" s="1110"/>
      <c r="S42" s="1110"/>
      <c r="T42" s="1110"/>
      <c r="U42" s="1110"/>
      <c r="V42" s="1110"/>
      <c r="W42" s="1110"/>
      <c r="X42" s="1110"/>
      <c r="Y42" s="1110"/>
      <c r="Z42" s="1110"/>
      <c r="AA42" s="1110"/>
      <c r="AB42" s="1110"/>
      <c r="AC42" s="1110"/>
      <c r="AD42" s="1110"/>
      <c r="AE42" s="1111"/>
      <c r="AF42" s="1096"/>
      <c r="AG42" s="1097"/>
      <c r="AH42" s="1097"/>
      <c r="AI42" s="1097"/>
      <c r="AJ42" s="1098"/>
      <c r="AK42" s="1049"/>
      <c r="AL42" s="1040"/>
      <c r="AM42" s="1040"/>
      <c r="AN42" s="1040"/>
      <c r="AO42" s="1040"/>
      <c r="AP42" s="1040"/>
      <c r="AQ42" s="1040"/>
      <c r="AR42" s="1040"/>
      <c r="AS42" s="1040"/>
      <c r="AT42" s="1040"/>
      <c r="AU42" s="1040"/>
      <c r="AV42" s="1040"/>
      <c r="AW42" s="1040"/>
      <c r="AX42" s="1040"/>
      <c r="AY42" s="1040"/>
      <c r="AZ42" s="1108"/>
      <c r="BA42" s="1108"/>
      <c r="BB42" s="1108"/>
      <c r="BC42" s="1108"/>
      <c r="BD42" s="1108"/>
      <c r="BE42" s="1085"/>
      <c r="BF42" s="1085"/>
      <c r="BG42" s="1085"/>
      <c r="BH42" s="1085"/>
      <c r="BI42" s="1086"/>
      <c r="BJ42" s="232"/>
      <c r="BK42" s="232"/>
      <c r="BL42" s="232"/>
      <c r="BM42" s="232"/>
      <c r="BN42" s="232"/>
      <c r="BO42" s="245"/>
      <c r="BP42" s="245"/>
      <c r="BQ42" s="242">
        <v>36</v>
      </c>
      <c r="BR42" s="243"/>
      <c r="BS42" s="1080"/>
      <c r="BT42" s="1081"/>
      <c r="BU42" s="1081"/>
      <c r="BV42" s="1081"/>
      <c r="BW42" s="1081"/>
      <c r="BX42" s="1081"/>
      <c r="BY42" s="1081"/>
      <c r="BZ42" s="1081"/>
      <c r="CA42" s="1081"/>
      <c r="CB42" s="1081"/>
      <c r="CC42" s="1081"/>
      <c r="CD42" s="1081"/>
      <c r="CE42" s="1081"/>
      <c r="CF42" s="1081"/>
      <c r="CG42" s="1082"/>
      <c r="CH42" s="1055"/>
      <c r="CI42" s="1056"/>
      <c r="CJ42" s="1056"/>
      <c r="CK42" s="1056"/>
      <c r="CL42" s="1057"/>
      <c r="CM42" s="1055"/>
      <c r="CN42" s="1056"/>
      <c r="CO42" s="1056"/>
      <c r="CP42" s="1056"/>
      <c r="CQ42" s="1057"/>
      <c r="CR42" s="1055"/>
      <c r="CS42" s="1056"/>
      <c r="CT42" s="1056"/>
      <c r="CU42" s="1056"/>
      <c r="CV42" s="1057"/>
      <c r="CW42" s="1055"/>
      <c r="CX42" s="1056"/>
      <c r="CY42" s="1056"/>
      <c r="CZ42" s="1056"/>
      <c r="DA42" s="1057"/>
      <c r="DB42" s="1055"/>
      <c r="DC42" s="1056"/>
      <c r="DD42" s="1056"/>
      <c r="DE42" s="1056"/>
      <c r="DF42" s="1057"/>
      <c r="DG42" s="1055"/>
      <c r="DH42" s="1056"/>
      <c r="DI42" s="1056"/>
      <c r="DJ42" s="1056"/>
      <c r="DK42" s="1057"/>
      <c r="DL42" s="1055"/>
      <c r="DM42" s="1056"/>
      <c r="DN42" s="1056"/>
      <c r="DO42" s="1056"/>
      <c r="DP42" s="1057"/>
      <c r="DQ42" s="1055"/>
      <c r="DR42" s="1056"/>
      <c r="DS42" s="1056"/>
      <c r="DT42" s="1056"/>
      <c r="DU42" s="1057"/>
      <c r="DV42" s="1058"/>
      <c r="DW42" s="1059"/>
      <c r="DX42" s="1059"/>
      <c r="DY42" s="1059"/>
      <c r="DZ42" s="1060"/>
      <c r="EA42" s="226"/>
    </row>
    <row r="43" spans="1:131" s="227" customFormat="1" ht="26.25" customHeight="1" x14ac:dyDescent="0.15">
      <c r="A43" s="241">
        <v>16</v>
      </c>
      <c r="B43" s="1090"/>
      <c r="C43" s="1091"/>
      <c r="D43" s="1091"/>
      <c r="E43" s="1091"/>
      <c r="F43" s="1091"/>
      <c r="G43" s="1091"/>
      <c r="H43" s="1091"/>
      <c r="I43" s="1091"/>
      <c r="J43" s="1091"/>
      <c r="K43" s="1091"/>
      <c r="L43" s="1091"/>
      <c r="M43" s="1091"/>
      <c r="N43" s="1091"/>
      <c r="O43" s="1091"/>
      <c r="P43" s="1092"/>
      <c r="Q43" s="1109"/>
      <c r="R43" s="1110"/>
      <c r="S43" s="1110"/>
      <c r="T43" s="1110"/>
      <c r="U43" s="1110"/>
      <c r="V43" s="1110"/>
      <c r="W43" s="1110"/>
      <c r="X43" s="1110"/>
      <c r="Y43" s="1110"/>
      <c r="Z43" s="1110"/>
      <c r="AA43" s="1110"/>
      <c r="AB43" s="1110"/>
      <c r="AC43" s="1110"/>
      <c r="AD43" s="1110"/>
      <c r="AE43" s="1111"/>
      <c r="AF43" s="1096"/>
      <c r="AG43" s="1097"/>
      <c r="AH43" s="1097"/>
      <c r="AI43" s="1097"/>
      <c r="AJ43" s="1098"/>
      <c r="AK43" s="1049"/>
      <c r="AL43" s="1040"/>
      <c r="AM43" s="1040"/>
      <c r="AN43" s="1040"/>
      <c r="AO43" s="1040"/>
      <c r="AP43" s="1040"/>
      <c r="AQ43" s="1040"/>
      <c r="AR43" s="1040"/>
      <c r="AS43" s="1040"/>
      <c r="AT43" s="1040"/>
      <c r="AU43" s="1040"/>
      <c r="AV43" s="1040"/>
      <c r="AW43" s="1040"/>
      <c r="AX43" s="1040"/>
      <c r="AY43" s="1040"/>
      <c r="AZ43" s="1108"/>
      <c r="BA43" s="1108"/>
      <c r="BB43" s="1108"/>
      <c r="BC43" s="1108"/>
      <c r="BD43" s="1108"/>
      <c r="BE43" s="1085"/>
      <c r="BF43" s="1085"/>
      <c r="BG43" s="1085"/>
      <c r="BH43" s="1085"/>
      <c r="BI43" s="1086"/>
      <c r="BJ43" s="232"/>
      <c r="BK43" s="232"/>
      <c r="BL43" s="232"/>
      <c r="BM43" s="232"/>
      <c r="BN43" s="232"/>
      <c r="BO43" s="245"/>
      <c r="BP43" s="245"/>
      <c r="BQ43" s="242">
        <v>37</v>
      </c>
      <c r="BR43" s="243"/>
      <c r="BS43" s="1080"/>
      <c r="BT43" s="1081"/>
      <c r="BU43" s="1081"/>
      <c r="BV43" s="1081"/>
      <c r="BW43" s="1081"/>
      <c r="BX43" s="1081"/>
      <c r="BY43" s="1081"/>
      <c r="BZ43" s="1081"/>
      <c r="CA43" s="1081"/>
      <c r="CB43" s="1081"/>
      <c r="CC43" s="1081"/>
      <c r="CD43" s="1081"/>
      <c r="CE43" s="1081"/>
      <c r="CF43" s="1081"/>
      <c r="CG43" s="1082"/>
      <c r="CH43" s="1055"/>
      <c r="CI43" s="1056"/>
      <c r="CJ43" s="1056"/>
      <c r="CK43" s="1056"/>
      <c r="CL43" s="1057"/>
      <c r="CM43" s="1055"/>
      <c r="CN43" s="1056"/>
      <c r="CO43" s="1056"/>
      <c r="CP43" s="1056"/>
      <c r="CQ43" s="1057"/>
      <c r="CR43" s="1055"/>
      <c r="CS43" s="1056"/>
      <c r="CT43" s="1056"/>
      <c r="CU43" s="1056"/>
      <c r="CV43" s="1057"/>
      <c r="CW43" s="1055"/>
      <c r="CX43" s="1056"/>
      <c r="CY43" s="1056"/>
      <c r="CZ43" s="1056"/>
      <c r="DA43" s="1057"/>
      <c r="DB43" s="1055"/>
      <c r="DC43" s="1056"/>
      <c r="DD43" s="1056"/>
      <c r="DE43" s="1056"/>
      <c r="DF43" s="1057"/>
      <c r="DG43" s="1055"/>
      <c r="DH43" s="1056"/>
      <c r="DI43" s="1056"/>
      <c r="DJ43" s="1056"/>
      <c r="DK43" s="1057"/>
      <c r="DL43" s="1055"/>
      <c r="DM43" s="1056"/>
      <c r="DN43" s="1056"/>
      <c r="DO43" s="1056"/>
      <c r="DP43" s="1057"/>
      <c r="DQ43" s="1055"/>
      <c r="DR43" s="1056"/>
      <c r="DS43" s="1056"/>
      <c r="DT43" s="1056"/>
      <c r="DU43" s="1057"/>
      <c r="DV43" s="1058"/>
      <c r="DW43" s="1059"/>
      <c r="DX43" s="1059"/>
      <c r="DY43" s="1059"/>
      <c r="DZ43" s="1060"/>
      <c r="EA43" s="226"/>
    </row>
    <row r="44" spans="1:131" s="227" customFormat="1" ht="26.25" customHeight="1" x14ac:dyDescent="0.15">
      <c r="A44" s="241">
        <v>17</v>
      </c>
      <c r="B44" s="1090"/>
      <c r="C44" s="1091"/>
      <c r="D44" s="1091"/>
      <c r="E44" s="1091"/>
      <c r="F44" s="1091"/>
      <c r="G44" s="1091"/>
      <c r="H44" s="1091"/>
      <c r="I44" s="1091"/>
      <c r="J44" s="1091"/>
      <c r="K44" s="1091"/>
      <c r="L44" s="1091"/>
      <c r="M44" s="1091"/>
      <c r="N44" s="1091"/>
      <c r="O44" s="1091"/>
      <c r="P44" s="1092"/>
      <c r="Q44" s="1109"/>
      <c r="R44" s="1110"/>
      <c r="S44" s="1110"/>
      <c r="T44" s="1110"/>
      <c r="U44" s="1110"/>
      <c r="V44" s="1110"/>
      <c r="W44" s="1110"/>
      <c r="X44" s="1110"/>
      <c r="Y44" s="1110"/>
      <c r="Z44" s="1110"/>
      <c r="AA44" s="1110"/>
      <c r="AB44" s="1110"/>
      <c r="AC44" s="1110"/>
      <c r="AD44" s="1110"/>
      <c r="AE44" s="1111"/>
      <c r="AF44" s="1096"/>
      <c r="AG44" s="1097"/>
      <c r="AH44" s="1097"/>
      <c r="AI44" s="1097"/>
      <c r="AJ44" s="1098"/>
      <c r="AK44" s="1049"/>
      <c r="AL44" s="1040"/>
      <c r="AM44" s="1040"/>
      <c r="AN44" s="1040"/>
      <c r="AO44" s="1040"/>
      <c r="AP44" s="1040"/>
      <c r="AQ44" s="1040"/>
      <c r="AR44" s="1040"/>
      <c r="AS44" s="1040"/>
      <c r="AT44" s="1040"/>
      <c r="AU44" s="1040"/>
      <c r="AV44" s="1040"/>
      <c r="AW44" s="1040"/>
      <c r="AX44" s="1040"/>
      <c r="AY44" s="1040"/>
      <c r="AZ44" s="1108"/>
      <c r="BA44" s="1108"/>
      <c r="BB44" s="1108"/>
      <c r="BC44" s="1108"/>
      <c r="BD44" s="1108"/>
      <c r="BE44" s="1085"/>
      <c r="BF44" s="1085"/>
      <c r="BG44" s="1085"/>
      <c r="BH44" s="1085"/>
      <c r="BI44" s="1086"/>
      <c r="BJ44" s="232"/>
      <c r="BK44" s="232"/>
      <c r="BL44" s="232"/>
      <c r="BM44" s="232"/>
      <c r="BN44" s="232"/>
      <c r="BO44" s="245"/>
      <c r="BP44" s="245"/>
      <c r="BQ44" s="242">
        <v>38</v>
      </c>
      <c r="BR44" s="243"/>
      <c r="BS44" s="1080"/>
      <c r="BT44" s="1081"/>
      <c r="BU44" s="1081"/>
      <c r="BV44" s="1081"/>
      <c r="BW44" s="1081"/>
      <c r="BX44" s="1081"/>
      <c r="BY44" s="1081"/>
      <c r="BZ44" s="1081"/>
      <c r="CA44" s="1081"/>
      <c r="CB44" s="1081"/>
      <c r="CC44" s="1081"/>
      <c r="CD44" s="1081"/>
      <c r="CE44" s="1081"/>
      <c r="CF44" s="1081"/>
      <c r="CG44" s="1082"/>
      <c r="CH44" s="1055"/>
      <c r="CI44" s="1056"/>
      <c r="CJ44" s="1056"/>
      <c r="CK44" s="1056"/>
      <c r="CL44" s="1057"/>
      <c r="CM44" s="1055"/>
      <c r="CN44" s="1056"/>
      <c r="CO44" s="1056"/>
      <c r="CP44" s="1056"/>
      <c r="CQ44" s="1057"/>
      <c r="CR44" s="1055"/>
      <c r="CS44" s="1056"/>
      <c r="CT44" s="1056"/>
      <c r="CU44" s="1056"/>
      <c r="CV44" s="1057"/>
      <c r="CW44" s="1055"/>
      <c r="CX44" s="1056"/>
      <c r="CY44" s="1056"/>
      <c r="CZ44" s="1056"/>
      <c r="DA44" s="1057"/>
      <c r="DB44" s="1055"/>
      <c r="DC44" s="1056"/>
      <c r="DD44" s="1056"/>
      <c r="DE44" s="1056"/>
      <c r="DF44" s="1057"/>
      <c r="DG44" s="1055"/>
      <c r="DH44" s="1056"/>
      <c r="DI44" s="1056"/>
      <c r="DJ44" s="1056"/>
      <c r="DK44" s="1057"/>
      <c r="DL44" s="1055"/>
      <c r="DM44" s="1056"/>
      <c r="DN44" s="1056"/>
      <c r="DO44" s="1056"/>
      <c r="DP44" s="1057"/>
      <c r="DQ44" s="1055"/>
      <c r="DR44" s="1056"/>
      <c r="DS44" s="1056"/>
      <c r="DT44" s="1056"/>
      <c r="DU44" s="1057"/>
      <c r="DV44" s="1058"/>
      <c r="DW44" s="1059"/>
      <c r="DX44" s="1059"/>
      <c r="DY44" s="1059"/>
      <c r="DZ44" s="1060"/>
      <c r="EA44" s="226"/>
    </row>
    <row r="45" spans="1:131" s="227" customFormat="1" ht="26.25" customHeight="1" x14ac:dyDescent="0.15">
      <c r="A45" s="241">
        <v>18</v>
      </c>
      <c r="B45" s="1090"/>
      <c r="C45" s="1091"/>
      <c r="D45" s="1091"/>
      <c r="E45" s="1091"/>
      <c r="F45" s="1091"/>
      <c r="G45" s="1091"/>
      <c r="H45" s="1091"/>
      <c r="I45" s="1091"/>
      <c r="J45" s="1091"/>
      <c r="K45" s="1091"/>
      <c r="L45" s="1091"/>
      <c r="M45" s="1091"/>
      <c r="N45" s="1091"/>
      <c r="O45" s="1091"/>
      <c r="P45" s="1092"/>
      <c r="Q45" s="1109"/>
      <c r="R45" s="1110"/>
      <c r="S45" s="1110"/>
      <c r="T45" s="1110"/>
      <c r="U45" s="1110"/>
      <c r="V45" s="1110"/>
      <c r="W45" s="1110"/>
      <c r="X45" s="1110"/>
      <c r="Y45" s="1110"/>
      <c r="Z45" s="1110"/>
      <c r="AA45" s="1110"/>
      <c r="AB45" s="1110"/>
      <c r="AC45" s="1110"/>
      <c r="AD45" s="1110"/>
      <c r="AE45" s="1111"/>
      <c r="AF45" s="1096"/>
      <c r="AG45" s="1097"/>
      <c r="AH45" s="1097"/>
      <c r="AI45" s="1097"/>
      <c r="AJ45" s="1098"/>
      <c r="AK45" s="1049"/>
      <c r="AL45" s="1040"/>
      <c r="AM45" s="1040"/>
      <c r="AN45" s="1040"/>
      <c r="AO45" s="1040"/>
      <c r="AP45" s="1040"/>
      <c r="AQ45" s="1040"/>
      <c r="AR45" s="1040"/>
      <c r="AS45" s="1040"/>
      <c r="AT45" s="1040"/>
      <c r="AU45" s="1040"/>
      <c r="AV45" s="1040"/>
      <c r="AW45" s="1040"/>
      <c r="AX45" s="1040"/>
      <c r="AY45" s="1040"/>
      <c r="AZ45" s="1108"/>
      <c r="BA45" s="1108"/>
      <c r="BB45" s="1108"/>
      <c r="BC45" s="1108"/>
      <c r="BD45" s="1108"/>
      <c r="BE45" s="1085"/>
      <c r="BF45" s="1085"/>
      <c r="BG45" s="1085"/>
      <c r="BH45" s="1085"/>
      <c r="BI45" s="1086"/>
      <c r="BJ45" s="232"/>
      <c r="BK45" s="232"/>
      <c r="BL45" s="232"/>
      <c r="BM45" s="232"/>
      <c r="BN45" s="232"/>
      <c r="BO45" s="245"/>
      <c r="BP45" s="245"/>
      <c r="BQ45" s="242">
        <v>39</v>
      </c>
      <c r="BR45" s="243"/>
      <c r="BS45" s="1080"/>
      <c r="BT45" s="1081"/>
      <c r="BU45" s="1081"/>
      <c r="BV45" s="1081"/>
      <c r="BW45" s="1081"/>
      <c r="BX45" s="1081"/>
      <c r="BY45" s="1081"/>
      <c r="BZ45" s="1081"/>
      <c r="CA45" s="1081"/>
      <c r="CB45" s="1081"/>
      <c r="CC45" s="1081"/>
      <c r="CD45" s="1081"/>
      <c r="CE45" s="1081"/>
      <c r="CF45" s="1081"/>
      <c r="CG45" s="1082"/>
      <c r="CH45" s="1055"/>
      <c r="CI45" s="1056"/>
      <c r="CJ45" s="1056"/>
      <c r="CK45" s="1056"/>
      <c r="CL45" s="1057"/>
      <c r="CM45" s="1055"/>
      <c r="CN45" s="1056"/>
      <c r="CO45" s="1056"/>
      <c r="CP45" s="1056"/>
      <c r="CQ45" s="1057"/>
      <c r="CR45" s="1055"/>
      <c r="CS45" s="1056"/>
      <c r="CT45" s="1056"/>
      <c r="CU45" s="1056"/>
      <c r="CV45" s="1057"/>
      <c r="CW45" s="1055"/>
      <c r="CX45" s="1056"/>
      <c r="CY45" s="1056"/>
      <c r="CZ45" s="1056"/>
      <c r="DA45" s="1057"/>
      <c r="DB45" s="1055"/>
      <c r="DC45" s="1056"/>
      <c r="DD45" s="1056"/>
      <c r="DE45" s="1056"/>
      <c r="DF45" s="1057"/>
      <c r="DG45" s="1055"/>
      <c r="DH45" s="1056"/>
      <c r="DI45" s="1056"/>
      <c r="DJ45" s="1056"/>
      <c r="DK45" s="1057"/>
      <c r="DL45" s="1055"/>
      <c r="DM45" s="1056"/>
      <c r="DN45" s="1056"/>
      <c r="DO45" s="1056"/>
      <c r="DP45" s="1057"/>
      <c r="DQ45" s="1055"/>
      <c r="DR45" s="1056"/>
      <c r="DS45" s="1056"/>
      <c r="DT45" s="1056"/>
      <c r="DU45" s="1057"/>
      <c r="DV45" s="1058"/>
      <c r="DW45" s="1059"/>
      <c r="DX45" s="1059"/>
      <c r="DY45" s="1059"/>
      <c r="DZ45" s="1060"/>
      <c r="EA45" s="226"/>
    </row>
    <row r="46" spans="1:131" s="227" customFormat="1" ht="26.25" customHeight="1" x14ac:dyDescent="0.15">
      <c r="A46" s="241">
        <v>19</v>
      </c>
      <c r="B46" s="1090"/>
      <c r="C46" s="1091"/>
      <c r="D46" s="1091"/>
      <c r="E46" s="1091"/>
      <c r="F46" s="1091"/>
      <c r="G46" s="1091"/>
      <c r="H46" s="1091"/>
      <c r="I46" s="1091"/>
      <c r="J46" s="1091"/>
      <c r="K46" s="1091"/>
      <c r="L46" s="1091"/>
      <c r="M46" s="1091"/>
      <c r="N46" s="1091"/>
      <c r="O46" s="1091"/>
      <c r="P46" s="1092"/>
      <c r="Q46" s="1109"/>
      <c r="R46" s="1110"/>
      <c r="S46" s="1110"/>
      <c r="T46" s="1110"/>
      <c r="U46" s="1110"/>
      <c r="V46" s="1110"/>
      <c r="W46" s="1110"/>
      <c r="X46" s="1110"/>
      <c r="Y46" s="1110"/>
      <c r="Z46" s="1110"/>
      <c r="AA46" s="1110"/>
      <c r="AB46" s="1110"/>
      <c r="AC46" s="1110"/>
      <c r="AD46" s="1110"/>
      <c r="AE46" s="1111"/>
      <c r="AF46" s="1096"/>
      <c r="AG46" s="1097"/>
      <c r="AH46" s="1097"/>
      <c r="AI46" s="1097"/>
      <c r="AJ46" s="1098"/>
      <c r="AK46" s="1049"/>
      <c r="AL46" s="1040"/>
      <c r="AM46" s="1040"/>
      <c r="AN46" s="1040"/>
      <c r="AO46" s="1040"/>
      <c r="AP46" s="1040"/>
      <c r="AQ46" s="1040"/>
      <c r="AR46" s="1040"/>
      <c r="AS46" s="1040"/>
      <c r="AT46" s="1040"/>
      <c r="AU46" s="1040"/>
      <c r="AV46" s="1040"/>
      <c r="AW46" s="1040"/>
      <c r="AX46" s="1040"/>
      <c r="AY46" s="1040"/>
      <c r="AZ46" s="1108"/>
      <c r="BA46" s="1108"/>
      <c r="BB46" s="1108"/>
      <c r="BC46" s="1108"/>
      <c r="BD46" s="1108"/>
      <c r="BE46" s="1085"/>
      <c r="BF46" s="1085"/>
      <c r="BG46" s="1085"/>
      <c r="BH46" s="1085"/>
      <c r="BI46" s="1086"/>
      <c r="BJ46" s="232"/>
      <c r="BK46" s="232"/>
      <c r="BL46" s="232"/>
      <c r="BM46" s="232"/>
      <c r="BN46" s="232"/>
      <c r="BO46" s="245"/>
      <c r="BP46" s="245"/>
      <c r="BQ46" s="242">
        <v>40</v>
      </c>
      <c r="BR46" s="243"/>
      <c r="BS46" s="1080"/>
      <c r="BT46" s="1081"/>
      <c r="BU46" s="1081"/>
      <c r="BV46" s="1081"/>
      <c r="BW46" s="1081"/>
      <c r="BX46" s="1081"/>
      <c r="BY46" s="1081"/>
      <c r="BZ46" s="1081"/>
      <c r="CA46" s="1081"/>
      <c r="CB46" s="1081"/>
      <c r="CC46" s="1081"/>
      <c r="CD46" s="1081"/>
      <c r="CE46" s="1081"/>
      <c r="CF46" s="1081"/>
      <c r="CG46" s="1082"/>
      <c r="CH46" s="1055"/>
      <c r="CI46" s="1056"/>
      <c r="CJ46" s="1056"/>
      <c r="CK46" s="1056"/>
      <c r="CL46" s="1057"/>
      <c r="CM46" s="1055"/>
      <c r="CN46" s="1056"/>
      <c r="CO46" s="1056"/>
      <c r="CP46" s="1056"/>
      <c r="CQ46" s="1057"/>
      <c r="CR46" s="1055"/>
      <c r="CS46" s="1056"/>
      <c r="CT46" s="1056"/>
      <c r="CU46" s="1056"/>
      <c r="CV46" s="1057"/>
      <c r="CW46" s="1055"/>
      <c r="CX46" s="1056"/>
      <c r="CY46" s="1056"/>
      <c r="CZ46" s="1056"/>
      <c r="DA46" s="1057"/>
      <c r="DB46" s="1055"/>
      <c r="DC46" s="1056"/>
      <c r="DD46" s="1056"/>
      <c r="DE46" s="1056"/>
      <c r="DF46" s="1057"/>
      <c r="DG46" s="1055"/>
      <c r="DH46" s="1056"/>
      <c r="DI46" s="1056"/>
      <c r="DJ46" s="1056"/>
      <c r="DK46" s="1057"/>
      <c r="DL46" s="1055"/>
      <c r="DM46" s="1056"/>
      <c r="DN46" s="1056"/>
      <c r="DO46" s="1056"/>
      <c r="DP46" s="1057"/>
      <c r="DQ46" s="1055"/>
      <c r="DR46" s="1056"/>
      <c r="DS46" s="1056"/>
      <c r="DT46" s="1056"/>
      <c r="DU46" s="1057"/>
      <c r="DV46" s="1058"/>
      <c r="DW46" s="1059"/>
      <c r="DX46" s="1059"/>
      <c r="DY46" s="1059"/>
      <c r="DZ46" s="1060"/>
      <c r="EA46" s="226"/>
    </row>
    <row r="47" spans="1:131" s="227" customFormat="1" ht="26.25" customHeight="1" x14ac:dyDescent="0.15">
      <c r="A47" s="241">
        <v>20</v>
      </c>
      <c r="B47" s="1090"/>
      <c r="C47" s="1091"/>
      <c r="D47" s="1091"/>
      <c r="E47" s="1091"/>
      <c r="F47" s="1091"/>
      <c r="G47" s="1091"/>
      <c r="H47" s="1091"/>
      <c r="I47" s="1091"/>
      <c r="J47" s="1091"/>
      <c r="K47" s="1091"/>
      <c r="L47" s="1091"/>
      <c r="M47" s="1091"/>
      <c r="N47" s="1091"/>
      <c r="O47" s="1091"/>
      <c r="P47" s="1092"/>
      <c r="Q47" s="1109"/>
      <c r="R47" s="1110"/>
      <c r="S47" s="1110"/>
      <c r="T47" s="1110"/>
      <c r="U47" s="1110"/>
      <c r="V47" s="1110"/>
      <c r="W47" s="1110"/>
      <c r="X47" s="1110"/>
      <c r="Y47" s="1110"/>
      <c r="Z47" s="1110"/>
      <c r="AA47" s="1110"/>
      <c r="AB47" s="1110"/>
      <c r="AC47" s="1110"/>
      <c r="AD47" s="1110"/>
      <c r="AE47" s="1111"/>
      <c r="AF47" s="1096"/>
      <c r="AG47" s="1097"/>
      <c r="AH47" s="1097"/>
      <c r="AI47" s="1097"/>
      <c r="AJ47" s="1098"/>
      <c r="AK47" s="1049"/>
      <c r="AL47" s="1040"/>
      <c r="AM47" s="1040"/>
      <c r="AN47" s="1040"/>
      <c r="AO47" s="1040"/>
      <c r="AP47" s="1040"/>
      <c r="AQ47" s="1040"/>
      <c r="AR47" s="1040"/>
      <c r="AS47" s="1040"/>
      <c r="AT47" s="1040"/>
      <c r="AU47" s="1040"/>
      <c r="AV47" s="1040"/>
      <c r="AW47" s="1040"/>
      <c r="AX47" s="1040"/>
      <c r="AY47" s="1040"/>
      <c r="AZ47" s="1108"/>
      <c r="BA47" s="1108"/>
      <c r="BB47" s="1108"/>
      <c r="BC47" s="1108"/>
      <c r="BD47" s="1108"/>
      <c r="BE47" s="1085"/>
      <c r="BF47" s="1085"/>
      <c r="BG47" s="1085"/>
      <c r="BH47" s="1085"/>
      <c r="BI47" s="1086"/>
      <c r="BJ47" s="232"/>
      <c r="BK47" s="232"/>
      <c r="BL47" s="232"/>
      <c r="BM47" s="232"/>
      <c r="BN47" s="232"/>
      <c r="BO47" s="245"/>
      <c r="BP47" s="245"/>
      <c r="BQ47" s="242">
        <v>41</v>
      </c>
      <c r="BR47" s="243"/>
      <c r="BS47" s="1080"/>
      <c r="BT47" s="1081"/>
      <c r="BU47" s="1081"/>
      <c r="BV47" s="1081"/>
      <c r="BW47" s="1081"/>
      <c r="BX47" s="1081"/>
      <c r="BY47" s="1081"/>
      <c r="BZ47" s="1081"/>
      <c r="CA47" s="1081"/>
      <c r="CB47" s="1081"/>
      <c r="CC47" s="1081"/>
      <c r="CD47" s="1081"/>
      <c r="CE47" s="1081"/>
      <c r="CF47" s="1081"/>
      <c r="CG47" s="1082"/>
      <c r="CH47" s="1055"/>
      <c r="CI47" s="1056"/>
      <c r="CJ47" s="1056"/>
      <c r="CK47" s="1056"/>
      <c r="CL47" s="1057"/>
      <c r="CM47" s="1055"/>
      <c r="CN47" s="1056"/>
      <c r="CO47" s="1056"/>
      <c r="CP47" s="1056"/>
      <c r="CQ47" s="1057"/>
      <c r="CR47" s="1055"/>
      <c r="CS47" s="1056"/>
      <c r="CT47" s="1056"/>
      <c r="CU47" s="1056"/>
      <c r="CV47" s="1057"/>
      <c r="CW47" s="1055"/>
      <c r="CX47" s="1056"/>
      <c r="CY47" s="1056"/>
      <c r="CZ47" s="1056"/>
      <c r="DA47" s="1057"/>
      <c r="DB47" s="1055"/>
      <c r="DC47" s="1056"/>
      <c r="DD47" s="1056"/>
      <c r="DE47" s="1056"/>
      <c r="DF47" s="1057"/>
      <c r="DG47" s="1055"/>
      <c r="DH47" s="1056"/>
      <c r="DI47" s="1056"/>
      <c r="DJ47" s="1056"/>
      <c r="DK47" s="1057"/>
      <c r="DL47" s="1055"/>
      <c r="DM47" s="1056"/>
      <c r="DN47" s="1056"/>
      <c r="DO47" s="1056"/>
      <c r="DP47" s="1057"/>
      <c r="DQ47" s="1055"/>
      <c r="DR47" s="1056"/>
      <c r="DS47" s="1056"/>
      <c r="DT47" s="1056"/>
      <c r="DU47" s="1057"/>
      <c r="DV47" s="1058"/>
      <c r="DW47" s="1059"/>
      <c r="DX47" s="1059"/>
      <c r="DY47" s="1059"/>
      <c r="DZ47" s="1060"/>
      <c r="EA47" s="226"/>
    </row>
    <row r="48" spans="1:131" s="227" customFormat="1" ht="26.25" customHeight="1" x14ac:dyDescent="0.15">
      <c r="A48" s="241">
        <v>21</v>
      </c>
      <c r="B48" s="1090"/>
      <c r="C48" s="1091"/>
      <c r="D48" s="1091"/>
      <c r="E48" s="1091"/>
      <c r="F48" s="1091"/>
      <c r="G48" s="1091"/>
      <c r="H48" s="1091"/>
      <c r="I48" s="1091"/>
      <c r="J48" s="1091"/>
      <c r="K48" s="1091"/>
      <c r="L48" s="1091"/>
      <c r="M48" s="1091"/>
      <c r="N48" s="1091"/>
      <c r="O48" s="1091"/>
      <c r="P48" s="1092"/>
      <c r="Q48" s="1109"/>
      <c r="R48" s="1110"/>
      <c r="S48" s="1110"/>
      <c r="T48" s="1110"/>
      <c r="U48" s="1110"/>
      <c r="V48" s="1110"/>
      <c r="W48" s="1110"/>
      <c r="X48" s="1110"/>
      <c r="Y48" s="1110"/>
      <c r="Z48" s="1110"/>
      <c r="AA48" s="1110"/>
      <c r="AB48" s="1110"/>
      <c r="AC48" s="1110"/>
      <c r="AD48" s="1110"/>
      <c r="AE48" s="1111"/>
      <c r="AF48" s="1096"/>
      <c r="AG48" s="1097"/>
      <c r="AH48" s="1097"/>
      <c r="AI48" s="1097"/>
      <c r="AJ48" s="1098"/>
      <c r="AK48" s="1049"/>
      <c r="AL48" s="1040"/>
      <c r="AM48" s="1040"/>
      <c r="AN48" s="1040"/>
      <c r="AO48" s="1040"/>
      <c r="AP48" s="1040"/>
      <c r="AQ48" s="1040"/>
      <c r="AR48" s="1040"/>
      <c r="AS48" s="1040"/>
      <c r="AT48" s="1040"/>
      <c r="AU48" s="1040"/>
      <c r="AV48" s="1040"/>
      <c r="AW48" s="1040"/>
      <c r="AX48" s="1040"/>
      <c r="AY48" s="1040"/>
      <c r="AZ48" s="1108"/>
      <c r="BA48" s="1108"/>
      <c r="BB48" s="1108"/>
      <c r="BC48" s="1108"/>
      <c r="BD48" s="1108"/>
      <c r="BE48" s="1085"/>
      <c r="BF48" s="1085"/>
      <c r="BG48" s="1085"/>
      <c r="BH48" s="1085"/>
      <c r="BI48" s="1086"/>
      <c r="BJ48" s="232"/>
      <c r="BK48" s="232"/>
      <c r="BL48" s="232"/>
      <c r="BM48" s="232"/>
      <c r="BN48" s="232"/>
      <c r="BO48" s="245"/>
      <c r="BP48" s="245"/>
      <c r="BQ48" s="242">
        <v>42</v>
      </c>
      <c r="BR48" s="243"/>
      <c r="BS48" s="1080"/>
      <c r="BT48" s="1081"/>
      <c r="BU48" s="1081"/>
      <c r="BV48" s="1081"/>
      <c r="BW48" s="1081"/>
      <c r="BX48" s="1081"/>
      <c r="BY48" s="1081"/>
      <c r="BZ48" s="1081"/>
      <c r="CA48" s="1081"/>
      <c r="CB48" s="1081"/>
      <c r="CC48" s="1081"/>
      <c r="CD48" s="1081"/>
      <c r="CE48" s="1081"/>
      <c r="CF48" s="1081"/>
      <c r="CG48" s="1082"/>
      <c r="CH48" s="1055"/>
      <c r="CI48" s="1056"/>
      <c r="CJ48" s="1056"/>
      <c r="CK48" s="1056"/>
      <c r="CL48" s="1057"/>
      <c r="CM48" s="1055"/>
      <c r="CN48" s="1056"/>
      <c r="CO48" s="1056"/>
      <c r="CP48" s="1056"/>
      <c r="CQ48" s="1057"/>
      <c r="CR48" s="1055"/>
      <c r="CS48" s="1056"/>
      <c r="CT48" s="1056"/>
      <c r="CU48" s="1056"/>
      <c r="CV48" s="1057"/>
      <c r="CW48" s="1055"/>
      <c r="CX48" s="1056"/>
      <c r="CY48" s="1056"/>
      <c r="CZ48" s="1056"/>
      <c r="DA48" s="1057"/>
      <c r="DB48" s="1055"/>
      <c r="DC48" s="1056"/>
      <c r="DD48" s="1056"/>
      <c r="DE48" s="1056"/>
      <c r="DF48" s="1057"/>
      <c r="DG48" s="1055"/>
      <c r="DH48" s="1056"/>
      <c r="DI48" s="1056"/>
      <c r="DJ48" s="1056"/>
      <c r="DK48" s="1057"/>
      <c r="DL48" s="1055"/>
      <c r="DM48" s="1056"/>
      <c r="DN48" s="1056"/>
      <c r="DO48" s="1056"/>
      <c r="DP48" s="1057"/>
      <c r="DQ48" s="1055"/>
      <c r="DR48" s="1056"/>
      <c r="DS48" s="1056"/>
      <c r="DT48" s="1056"/>
      <c r="DU48" s="1057"/>
      <c r="DV48" s="1058"/>
      <c r="DW48" s="1059"/>
      <c r="DX48" s="1059"/>
      <c r="DY48" s="1059"/>
      <c r="DZ48" s="1060"/>
      <c r="EA48" s="226"/>
    </row>
    <row r="49" spans="1:131" s="227" customFormat="1" ht="26.25" customHeight="1" x14ac:dyDescent="0.15">
      <c r="A49" s="241">
        <v>22</v>
      </c>
      <c r="B49" s="1090"/>
      <c r="C49" s="1091"/>
      <c r="D49" s="1091"/>
      <c r="E49" s="1091"/>
      <c r="F49" s="1091"/>
      <c r="G49" s="1091"/>
      <c r="H49" s="1091"/>
      <c r="I49" s="1091"/>
      <c r="J49" s="1091"/>
      <c r="K49" s="1091"/>
      <c r="L49" s="1091"/>
      <c r="M49" s="1091"/>
      <c r="N49" s="1091"/>
      <c r="O49" s="1091"/>
      <c r="P49" s="1092"/>
      <c r="Q49" s="1109"/>
      <c r="R49" s="1110"/>
      <c r="S49" s="1110"/>
      <c r="T49" s="1110"/>
      <c r="U49" s="1110"/>
      <c r="V49" s="1110"/>
      <c r="W49" s="1110"/>
      <c r="X49" s="1110"/>
      <c r="Y49" s="1110"/>
      <c r="Z49" s="1110"/>
      <c r="AA49" s="1110"/>
      <c r="AB49" s="1110"/>
      <c r="AC49" s="1110"/>
      <c r="AD49" s="1110"/>
      <c r="AE49" s="1111"/>
      <c r="AF49" s="1096"/>
      <c r="AG49" s="1097"/>
      <c r="AH49" s="1097"/>
      <c r="AI49" s="1097"/>
      <c r="AJ49" s="1098"/>
      <c r="AK49" s="1049"/>
      <c r="AL49" s="1040"/>
      <c r="AM49" s="1040"/>
      <c r="AN49" s="1040"/>
      <c r="AO49" s="1040"/>
      <c r="AP49" s="1040"/>
      <c r="AQ49" s="1040"/>
      <c r="AR49" s="1040"/>
      <c r="AS49" s="1040"/>
      <c r="AT49" s="1040"/>
      <c r="AU49" s="1040"/>
      <c r="AV49" s="1040"/>
      <c r="AW49" s="1040"/>
      <c r="AX49" s="1040"/>
      <c r="AY49" s="1040"/>
      <c r="AZ49" s="1108"/>
      <c r="BA49" s="1108"/>
      <c r="BB49" s="1108"/>
      <c r="BC49" s="1108"/>
      <c r="BD49" s="1108"/>
      <c r="BE49" s="1085"/>
      <c r="BF49" s="1085"/>
      <c r="BG49" s="1085"/>
      <c r="BH49" s="1085"/>
      <c r="BI49" s="1086"/>
      <c r="BJ49" s="232"/>
      <c r="BK49" s="232"/>
      <c r="BL49" s="232"/>
      <c r="BM49" s="232"/>
      <c r="BN49" s="232"/>
      <c r="BO49" s="245"/>
      <c r="BP49" s="245"/>
      <c r="BQ49" s="242">
        <v>43</v>
      </c>
      <c r="BR49" s="243"/>
      <c r="BS49" s="1080"/>
      <c r="BT49" s="1081"/>
      <c r="BU49" s="1081"/>
      <c r="BV49" s="1081"/>
      <c r="BW49" s="1081"/>
      <c r="BX49" s="1081"/>
      <c r="BY49" s="1081"/>
      <c r="BZ49" s="1081"/>
      <c r="CA49" s="1081"/>
      <c r="CB49" s="1081"/>
      <c r="CC49" s="1081"/>
      <c r="CD49" s="1081"/>
      <c r="CE49" s="1081"/>
      <c r="CF49" s="1081"/>
      <c r="CG49" s="1082"/>
      <c r="CH49" s="1055"/>
      <c r="CI49" s="1056"/>
      <c r="CJ49" s="1056"/>
      <c r="CK49" s="1056"/>
      <c r="CL49" s="1057"/>
      <c r="CM49" s="1055"/>
      <c r="CN49" s="1056"/>
      <c r="CO49" s="1056"/>
      <c r="CP49" s="1056"/>
      <c r="CQ49" s="1057"/>
      <c r="CR49" s="1055"/>
      <c r="CS49" s="1056"/>
      <c r="CT49" s="1056"/>
      <c r="CU49" s="1056"/>
      <c r="CV49" s="1057"/>
      <c r="CW49" s="1055"/>
      <c r="CX49" s="1056"/>
      <c r="CY49" s="1056"/>
      <c r="CZ49" s="1056"/>
      <c r="DA49" s="1057"/>
      <c r="DB49" s="1055"/>
      <c r="DC49" s="1056"/>
      <c r="DD49" s="1056"/>
      <c r="DE49" s="1056"/>
      <c r="DF49" s="1057"/>
      <c r="DG49" s="1055"/>
      <c r="DH49" s="1056"/>
      <c r="DI49" s="1056"/>
      <c r="DJ49" s="1056"/>
      <c r="DK49" s="1057"/>
      <c r="DL49" s="1055"/>
      <c r="DM49" s="1056"/>
      <c r="DN49" s="1056"/>
      <c r="DO49" s="1056"/>
      <c r="DP49" s="1057"/>
      <c r="DQ49" s="1055"/>
      <c r="DR49" s="1056"/>
      <c r="DS49" s="1056"/>
      <c r="DT49" s="1056"/>
      <c r="DU49" s="1057"/>
      <c r="DV49" s="1058"/>
      <c r="DW49" s="1059"/>
      <c r="DX49" s="1059"/>
      <c r="DY49" s="1059"/>
      <c r="DZ49" s="1060"/>
      <c r="EA49" s="226"/>
    </row>
    <row r="50" spans="1:131" s="227" customFormat="1" ht="26.25" customHeight="1" x14ac:dyDescent="0.15">
      <c r="A50" s="241">
        <v>23</v>
      </c>
      <c r="B50" s="1090"/>
      <c r="C50" s="1091"/>
      <c r="D50" s="1091"/>
      <c r="E50" s="1091"/>
      <c r="F50" s="1091"/>
      <c r="G50" s="1091"/>
      <c r="H50" s="1091"/>
      <c r="I50" s="1091"/>
      <c r="J50" s="1091"/>
      <c r="K50" s="1091"/>
      <c r="L50" s="1091"/>
      <c r="M50" s="1091"/>
      <c r="N50" s="1091"/>
      <c r="O50" s="1091"/>
      <c r="P50" s="1092"/>
      <c r="Q50" s="1093"/>
      <c r="R50" s="1094"/>
      <c r="S50" s="1094"/>
      <c r="T50" s="1094"/>
      <c r="U50" s="1094"/>
      <c r="V50" s="1094"/>
      <c r="W50" s="1094"/>
      <c r="X50" s="1094"/>
      <c r="Y50" s="1094"/>
      <c r="Z50" s="1094"/>
      <c r="AA50" s="1094"/>
      <c r="AB50" s="1094"/>
      <c r="AC50" s="1094"/>
      <c r="AD50" s="1094"/>
      <c r="AE50" s="1095"/>
      <c r="AF50" s="1096"/>
      <c r="AG50" s="1097"/>
      <c r="AH50" s="1097"/>
      <c r="AI50" s="1097"/>
      <c r="AJ50" s="1098"/>
      <c r="AK50" s="1099"/>
      <c r="AL50" s="1094"/>
      <c r="AM50" s="1094"/>
      <c r="AN50" s="1094"/>
      <c r="AO50" s="1094"/>
      <c r="AP50" s="1094"/>
      <c r="AQ50" s="1094"/>
      <c r="AR50" s="1094"/>
      <c r="AS50" s="1094"/>
      <c r="AT50" s="1094"/>
      <c r="AU50" s="1094"/>
      <c r="AV50" s="1094"/>
      <c r="AW50" s="1094"/>
      <c r="AX50" s="1094"/>
      <c r="AY50" s="1094"/>
      <c r="AZ50" s="1100"/>
      <c r="BA50" s="1100"/>
      <c r="BB50" s="1100"/>
      <c r="BC50" s="1100"/>
      <c r="BD50" s="1100"/>
      <c r="BE50" s="1085"/>
      <c r="BF50" s="1085"/>
      <c r="BG50" s="1085"/>
      <c r="BH50" s="1085"/>
      <c r="BI50" s="1086"/>
      <c r="BJ50" s="232"/>
      <c r="BK50" s="232"/>
      <c r="BL50" s="232"/>
      <c r="BM50" s="232"/>
      <c r="BN50" s="232"/>
      <c r="BO50" s="245"/>
      <c r="BP50" s="245"/>
      <c r="BQ50" s="242">
        <v>44</v>
      </c>
      <c r="BR50" s="243"/>
      <c r="BS50" s="1080"/>
      <c r="BT50" s="1081"/>
      <c r="BU50" s="1081"/>
      <c r="BV50" s="1081"/>
      <c r="BW50" s="1081"/>
      <c r="BX50" s="1081"/>
      <c r="BY50" s="1081"/>
      <c r="BZ50" s="1081"/>
      <c r="CA50" s="1081"/>
      <c r="CB50" s="1081"/>
      <c r="CC50" s="1081"/>
      <c r="CD50" s="1081"/>
      <c r="CE50" s="1081"/>
      <c r="CF50" s="1081"/>
      <c r="CG50" s="1082"/>
      <c r="CH50" s="1055"/>
      <c r="CI50" s="1056"/>
      <c r="CJ50" s="1056"/>
      <c r="CK50" s="1056"/>
      <c r="CL50" s="1057"/>
      <c r="CM50" s="1055"/>
      <c r="CN50" s="1056"/>
      <c r="CO50" s="1056"/>
      <c r="CP50" s="1056"/>
      <c r="CQ50" s="1057"/>
      <c r="CR50" s="1055"/>
      <c r="CS50" s="1056"/>
      <c r="CT50" s="1056"/>
      <c r="CU50" s="1056"/>
      <c r="CV50" s="1057"/>
      <c r="CW50" s="1055"/>
      <c r="CX50" s="1056"/>
      <c r="CY50" s="1056"/>
      <c r="CZ50" s="1056"/>
      <c r="DA50" s="1057"/>
      <c r="DB50" s="1055"/>
      <c r="DC50" s="1056"/>
      <c r="DD50" s="1056"/>
      <c r="DE50" s="1056"/>
      <c r="DF50" s="1057"/>
      <c r="DG50" s="1055"/>
      <c r="DH50" s="1056"/>
      <c r="DI50" s="1056"/>
      <c r="DJ50" s="1056"/>
      <c r="DK50" s="1057"/>
      <c r="DL50" s="1055"/>
      <c r="DM50" s="1056"/>
      <c r="DN50" s="1056"/>
      <c r="DO50" s="1056"/>
      <c r="DP50" s="1057"/>
      <c r="DQ50" s="1055"/>
      <c r="DR50" s="1056"/>
      <c r="DS50" s="1056"/>
      <c r="DT50" s="1056"/>
      <c r="DU50" s="1057"/>
      <c r="DV50" s="1058"/>
      <c r="DW50" s="1059"/>
      <c r="DX50" s="1059"/>
      <c r="DY50" s="1059"/>
      <c r="DZ50" s="1060"/>
      <c r="EA50" s="226"/>
    </row>
    <row r="51" spans="1:131" s="227" customFormat="1" ht="26.25" customHeight="1" x14ac:dyDescent="0.15">
      <c r="A51" s="241">
        <v>24</v>
      </c>
      <c r="B51" s="1090"/>
      <c r="C51" s="1091"/>
      <c r="D51" s="1091"/>
      <c r="E51" s="1091"/>
      <c r="F51" s="1091"/>
      <c r="G51" s="1091"/>
      <c r="H51" s="1091"/>
      <c r="I51" s="1091"/>
      <c r="J51" s="1091"/>
      <c r="K51" s="1091"/>
      <c r="L51" s="1091"/>
      <c r="M51" s="1091"/>
      <c r="N51" s="1091"/>
      <c r="O51" s="1091"/>
      <c r="P51" s="1092"/>
      <c r="Q51" s="1093"/>
      <c r="R51" s="1094"/>
      <c r="S51" s="1094"/>
      <c r="T51" s="1094"/>
      <c r="U51" s="1094"/>
      <c r="V51" s="1094"/>
      <c r="W51" s="1094"/>
      <c r="X51" s="1094"/>
      <c r="Y51" s="1094"/>
      <c r="Z51" s="1094"/>
      <c r="AA51" s="1094"/>
      <c r="AB51" s="1094"/>
      <c r="AC51" s="1094"/>
      <c r="AD51" s="1094"/>
      <c r="AE51" s="1095"/>
      <c r="AF51" s="1096"/>
      <c r="AG51" s="1097"/>
      <c r="AH51" s="1097"/>
      <c r="AI51" s="1097"/>
      <c r="AJ51" s="1098"/>
      <c r="AK51" s="1099"/>
      <c r="AL51" s="1094"/>
      <c r="AM51" s="1094"/>
      <c r="AN51" s="1094"/>
      <c r="AO51" s="1094"/>
      <c r="AP51" s="1094"/>
      <c r="AQ51" s="1094"/>
      <c r="AR51" s="1094"/>
      <c r="AS51" s="1094"/>
      <c r="AT51" s="1094"/>
      <c r="AU51" s="1094"/>
      <c r="AV51" s="1094"/>
      <c r="AW51" s="1094"/>
      <c r="AX51" s="1094"/>
      <c r="AY51" s="1094"/>
      <c r="AZ51" s="1100"/>
      <c r="BA51" s="1100"/>
      <c r="BB51" s="1100"/>
      <c r="BC51" s="1100"/>
      <c r="BD51" s="1100"/>
      <c r="BE51" s="1085"/>
      <c r="BF51" s="1085"/>
      <c r="BG51" s="1085"/>
      <c r="BH51" s="1085"/>
      <c r="BI51" s="1086"/>
      <c r="BJ51" s="232"/>
      <c r="BK51" s="232"/>
      <c r="BL51" s="232"/>
      <c r="BM51" s="232"/>
      <c r="BN51" s="232"/>
      <c r="BO51" s="245"/>
      <c r="BP51" s="245"/>
      <c r="BQ51" s="242">
        <v>45</v>
      </c>
      <c r="BR51" s="243"/>
      <c r="BS51" s="1080"/>
      <c r="BT51" s="1081"/>
      <c r="BU51" s="1081"/>
      <c r="BV51" s="1081"/>
      <c r="BW51" s="1081"/>
      <c r="BX51" s="1081"/>
      <c r="BY51" s="1081"/>
      <c r="BZ51" s="1081"/>
      <c r="CA51" s="1081"/>
      <c r="CB51" s="1081"/>
      <c r="CC51" s="1081"/>
      <c r="CD51" s="1081"/>
      <c r="CE51" s="1081"/>
      <c r="CF51" s="1081"/>
      <c r="CG51" s="1082"/>
      <c r="CH51" s="1055"/>
      <c r="CI51" s="1056"/>
      <c r="CJ51" s="1056"/>
      <c r="CK51" s="1056"/>
      <c r="CL51" s="1057"/>
      <c r="CM51" s="1055"/>
      <c r="CN51" s="1056"/>
      <c r="CO51" s="1056"/>
      <c r="CP51" s="1056"/>
      <c r="CQ51" s="1057"/>
      <c r="CR51" s="1055"/>
      <c r="CS51" s="1056"/>
      <c r="CT51" s="1056"/>
      <c r="CU51" s="1056"/>
      <c r="CV51" s="1057"/>
      <c r="CW51" s="1055"/>
      <c r="CX51" s="1056"/>
      <c r="CY51" s="1056"/>
      <c r="CZ51" s="1056"/>
      <c r="DA51" s="1057"/>
      <c r="DB51" s="1055"/>
      <c r="DC51" s="1056"/>
      <c r="DD51" s="1056"/>
      <c r="DE51" s="1056"/>
      <c r="DF51" s="1057"/>
      <c r="DG51" s="1055"/>
      <c r="DH51" s="1056"/>
      <c r="DI51" s="1056"/>
      <c r="DJ51" s="1056"/>
      <c r="DK51" s="1057"/>
      <c r="DL51" s="1055"/>
      <c r="DM51" s="1056"/>
      <c r="DN51" s="1056"/>
      <c r="DO51" s="1056"/>
      <c r="DP51" s="1057"/>
      <c r="DQ51" s="1055"/>
      <c r="DR51" s="1056"/>
      <c r="DS51" s="1056"/>
      <c r="DT51" s="1056"/>
      <c r="DU51" s="1057"/>
      <c r="DV51" s="1058"/>
      <c r="DW51" s="1059"/>
      <c r="DX51" s="1059"/>
      <c r="DY51" s="1059"/>
      <c r="DZ51" s="1060"/>
      <c r="EA51" s="226"/>
    </row>
    <row r="52" spans="1:131" s="227" customFormat="1" ht="26.25" customHeight="1" x14ac:dyDescent="0.15">
      <c r="A52" s="241">
        <v>25</v>
      </c>
      <c r="B52" s="1090"/>
      <c r="C52" s="1091"/>
      <c r="D52" s="1091"/>
      <c r="E52" s="1091"/>
      <c r="F52" s="1091"/>
      <c r="G52" s="1091"/>
      <c r="H52" s="1091"/>
      <c r="I52" s="1091"/>
      <c r="J52" s="1091"/>
      <c r="K52" s="1091"/>
      <c r="L52" s="1091"/>
      <c r="M52" s="1091"/>
      <c r="N52" s="1091"/>
      <c r="O52" s="1091"/>
      <c r="P52" s="1092"/>
      <c r="Q52" s="1093"/>
      <c r="R52" s="1094"/>
      <c r="S52" s="1094"/>
      <c r="T52" s="1094"/>
      <c r="U52" s="1094"/>
      <c r="V52" s="1094"/>
      <c r="W52" s="1094"/>
      <c r="X52" s="1094"/>
      <c r="Y52" s="1094"/>
      <c r="Z52" s="1094"/>
      <c r="AA52" s="1094"/>
      <c r="AB52" s="1094"/>
      <c r="AC52" s="1094"/>
      <c r="AD52" s="1094"/>
      <c r="AE52" s="1095"/>
      <c r="AF52" s="1096"/>
      <c r="AG52" s="1097"/>
      <c r="AH52" s="1097"/>
      <c r="AI52" s="1097"/>
      <c r="AJ52" s="1098"/>
      <c r="AK52" s="1099"/>
      <c r="AL52" s="1094"/>
      <c r="AM52" s="1094"/>
      <c r="AN52" s="1094"/>
      <c r="AO52" s="1094"/>
      <c r="AP52" s="1094"/>
      <c r="AQ52" s="1094"/>
      <c r="AR52" s="1094"/>
      <c r="AS52" s="1094"/>
      <c r="AT52" s="1094"/>
      <c r="AU52" s="1094"/>
      <c r="AV52" s="1094"/>
      <c r="AW52" s="1094"/>
      <c r="AX52" s="1094"/>
      <c r="AY52" s="1094"/>
      <c r="AZ52" s="1100"/>
      <c r="BA52" s="1100"/>
      <c r="BB52" s="1100"/>
      <c r="BC52" s="1100"/>
      <c r="BD52" s="1100"/>
      <c r="BE52" s="1085"/>
      <c r="BF52" s="1085"/>
      <c r="BG52" s="1085"/>
      <c r="BH52" s="1085"/>
      <c r="BI52" s="1086"/>
      <c r="BJ52" s="232"/>
      <c r="BK52" s="232"/>
      <c r="BL52" s="232"/>
      <c r="BM52" s="232"/>
      <c r="BN52" s="232"/>
      <c r="BO52" s="245"/>
      <c r="BP52" s="245"/>
      <c r="BQ52" s="242">
        <v>46</v>
      </c>
      <c r="BR52" s="243"/>
      <c r="BS52" s="1080"/>
      <c r="BT52" s="1081"/>
      <c r="BU52" s="1081"/>
      <c r="BV52" s="1081"/>
      <c r="BW52" s="1081"/>
      <c r="BX52" s="1081"/>
      <c r="BY52" s="1081"/>
      <c r="BZ52" s="1081"/>
      <c r="CA52" s="1081"/>
      <c r="CB52" s="1081"/>
      <c r="CC52" s="1081"/>
      <c r="CD52" s="1081"/>
      <c r="CE52" s="1081"/>
      <c r="CF52" s="1081"/>
      <c r="CG52" s="1082"/>
      <c r="CH52" s="1055"/>
      <c r="CI52" s="1056"/>
      <c r="CJ52" s="1056"/>
      <c r="CK52" s="1056"/>
      <c r="CL52" s="1057"/>
      <c r="CM52" s="1055"/>
      <c r="CN52" s="1056"/>
      <c r="CO52" s="1056"/>
      <c r="CP52" s="1056"/>
      <c r="CQ52" s="1057"/>
      <c r="CR52" s="1055"/>
      <c r="CS52" s="1056"/>
      <c r="CT52" s="1056"/>
      <c r="CU52" s="1056"/>
      <c r="CV52" s="1057"/>
      <c r="CW52" s="1055"/>
      <c r="CX52" s="1056"/>
      <c r="CY52" s="1056"/>
      <c r="CZ52" s="1056"/>
      <c r="DA52" s="1057"/>
      <c r="DB52" s="1055"/>
      <c r="DC52" s="1056"/>
      <c r="DD52" s="1056"/>
      <c r="DE52" s="1056"/>
      <c r="DF52" s="1057"/>
      <c r="DG52" s="1055"/>
      <c r="DH52" s="1056"/>
      <c r="DI52" s="1056"/>
      <c r="DJ52" s="1056"/>
      <c r="DK52" s="1057"/>
      <c r="DL52" s="1055"/>
      <c r="DM52" s="1056"/>
      <c r="DN52" s="1056"/>
      <c r="DO52" s="1056"/>
      <c r="DP52" s="1057"/>
      <c r="DQ52" s="1055"/>
      <c r="DR52" s="1056"/>
      <c r="DS52" s="1056"/>
      <c r="DT52" s="1056"/>
      <c r="DU52" s="1057"/>
      <c r="DV52" s="1058"/>
      <c r="DW52" s="1059"/>
      <c r="DX52" s="1059"/>
      <c r="DY52" s="1059"/>
      <c r="DZ52" s="1060"/>
      <c r="EA52" s="226"/>
    </row>
    <row r="53" spans="1:131" s="227" customFormat="1" ht="26.25" customHeight="1" x14ac:dyDescent="0.15">
      <c r="A53" s="241">
        <v>26</v>
      </c>
      <c r="B53" s="1090"/>
      <c r="C53" s="1091"/>
      <c r="D53" s="1091"/>
      <c r="E53" s="1091"/>
      <c r="F53" s="1091"/>
      <c r="G53" s="1091"/>
      <c r="H53" s="1091"/>
      <c r="I53" s="1091"/>
      <c r="J53" s="1091"/>
      <c r="K53" s="1091"/>
      <c r="L53" s="1091"/>
      <c r="M53" s="1091"/>
      <c r="N53" s="1091"/>
      <c r="O53" s="1091"/>
      <c r="P53" s="1092"/>
      <c r="Q53" s="1093"/>
      <c r="R53" s="1094"/>
      <c r="S53" s="1094"/>
      <c r="T53" s="1094"/>
      <c r="U53" s="1094"/>
      <c r="V53" s="1094"/>
      <c r="W53" s="1094"/>
      <c r="X53" s="1094"/>
      <c r="Y53" s="1094"/>
      <c r="Z53" s="1094"/>
      <c r="AA53" s="1094"/>
      <c r="AB53" s="1094"/>
      <c r="AC53" s="1094"/>
      <c r="AD53" s="1094"/>
      <c r="AE53" s="1095"/>
      <c r="AF53" s="1096"/>
      <c r="AG53" s="1097"/>
      <c r="AH53" s="1097"/>
      <c r="AI53" s="1097"/>
      <c r="AJ53" s="1098"/>
      <c r="AK53" s="1099"/>
      <c r="AL53" s="1094"/>
      <c r="AM53" s="1094"/>
      <c r="AN53" s="1094"/>
      <c r="AO53" s="1094"/>
      <c r="AP53" s="1094"/>
      <c r="AQ53" s="1094"/>
      <c r="AR53" s="1094"/>
      <c r="AS53" s="1094"/>
      <c r="AT53" s="1094"/>
      <c r="AU53" s="1094"/>
      <c r="AV53" s="1094"/>
      <c r="AW53" s="1094"/>
      <c r="AX53" s="1094"/>
      <c r="AY53" s="1094"/>
      <c r="AZ53" s="1100"/>
      <c r="BA53" s="1100"/>
      <c r="BB53" s="1100"/>
      <c r="BC53" s="1100"/>
      <c r="BD53" s="1100"/>
      <c r="BE53" s="1085"/>
      <c r="BF53" s="1085"/>
      <c r="BG53" s="1085"/>
      <c r="BH53" s="1085"/>
      <c r="BI53" s="1086"/>
      <c r="BJ53" s="232"/>
      <c r="BK53" s="232"/>
      <c r="BL53" s="232"/>
      <c r="BM53" s="232"/>
      <c r="BN53" s="232"/>
      <c r="BO53" s="245"/>
      <c r="BP53" s="245"/>
      <c r="BQ53" s="242">
        <v>47</v>
      </c>
      <c r="BR53" s="243"/>
      <c r="BS53" s="1080"/>
      <c r="BT53" s="1081"/>
      <c r="BU53" s="1081"/>
      <c r="BV53" s="1081"/>
      <c r="BW53" s="1081"/>
      <c r="BX53" s="1081"/>
      <c r="BY53" s="1081"/>
      <c r="BZ53" s="1081"/>
      <c r="CA53" s="1081"/>
      <c r="CB53" s="1081"/>
      <c r="CC53" s="1081"/>
      <c r="CD53" s="1081"/>
      <c r="CE53" s="1081"/>
      <c r="CF53" s="1081"/>
      <c r="CG53" s="1082"/>
      <c r="CH53" s="1055"/>
      <c r="CI53" s="1056"/>
      <c r="CJ53" s="1056"/>
      <c r="CK53" s="1056"/>
      <c r="CL53" s="1057"/>
      <c r="CM53" s="1055"/>
      <c r="CN53" s="1056"/>
      <c r="CO53" s="1056"/>
      <c r="CP53" s="1056"/>
      <c r="CQ53" s="1057"/>
      <c r="CR53" s="1055"/>
      <c r="CS53" s="1056"/>
      <c r="CT53" s="1056"/>
      <c r="CU53" s="1056"/>
      <c r="CV53" s="1057"/>
      <c r="CW53" s="1055"/>
      <c r="CX53" s="1056"/>
      <c r="CY53" s="1056"/>
      <c r="CZ53" s="1056"/>
      <c r="DA53" s="1057"/>
      <c r="DB53" s="1055"/>
      <c r="DC53" s="1056"/>
      <c r="DD53" s="1056"/>
      <c r="DE53" s="1056"/>
      <c r="DF53" s="1057"/>
      <c r="DG53" s="1055"/>
      <c r="DH53" s="1056"/>
      <c r="DI53" s="1056"/>
      <c r="DJ53" s="1056"/>
      <c r="DK53" s="1057"/>
      <c r="DL53" s="1055"/>
      <c r="DM53" s="1056"/>
      <c r="DN53" s="1056"/>
      <c r="DO53" s="1056"/>
      <c r="DP53" s="1057"/>
      <c r="DQ53" s="1055"/>
      <c r="DR53" s="1056"/>
      <c r="DS53" s="1056"/>
      <c r="DT53" s="1056"/>
      <c r="DU53" s="1057"/>
      <c r="DV53" s="1058"/>
      <c r="DW53" s="1059"/>
      <c r="DX53" s="1059"/>
      <c r="DY53" s="1059"/>
      <c r="DZ53" s="1060"/>
      <c r="EA53" s="226"/>
    </row>
    <row r="54" spans="1:131" s="227" customFormat="1" ht="26.25" customHeight="1" x14ac:dyDescent="0.15">
      <c r="A54" s="241">
        <v>27</v>
      </c>
      <c r="B54" s="1090"/>
      <c r="C54" s="1091"/>
      <c r="D54" s="1091"/>
      <c r="E54" s="1091"/>
      <c r="F54" s="1091"/>
      <c r="G54" s="1091"/>
      <c r="H54" s="1091"/>
      <c r="I54" s="1091"/>
      <c r="J54" s="1091"/>
      <c r="K54" s="1091"/>
      <c r="L54" s="1091"/>
      <c r="M54" s="1091"/>
      <c r="N54" s="1091"/>
      <c r="O54" s="1091"/>
      <c r="P54" s="1092"/>
      <c r="Q54" s="1093"/>
      <c r="R54" s="1094"/>
      <c r="S54" s="1094"/>
      <c r="T54" s="1094"/>
      <c r="U54" s="1094"/>
      <c r="V54" s="1094"/>
      <c r="W54" s="1094"/>
      <c r="X54" s="1094"/>
      <c r="Y54" s="1094"/>
      <c r="Z54" s="1094"/>
      <c r="AA54" s="1094"/>
      <c r="AB54" s="1094"/>
      <c r="AC54" s="1094"/>
      <c r="AD54" s="1094"/>
      <c r="AE54" s="1095"/>
      <c r="AF54" s="1096"/>
      <c r="AG54" s="1097"/>
      <c r="AH54" s="1097"/>
      <c r="AI54" s="1097"/>
      <c r="AJ54" s="1098"/>
      <c r="AK54" s="1099"/>
      <c r="AL54" s="1094"/>
      <c r="AM54" s="1094"/>
      <c r="AN54" s="1094"/>
      <c r="AO54" s="1094"/>
      <c r="AP54" s="1094"/>
      <c r="AQ54" s="1094"/>
      <c r="AR54" s="1094"/>
      <c r="AS54" s="1094"/>
      <c r="AT54" s="1094"/>
      <c r="AU54" s="1094"/>
      <c r="AV54" s="1094"/>
      <c r="AW54" s="1094"/>
      <c r="AX54" s="1094"/>
      <c r="AY54" s="1094"/>
      <c r="AZ54" s="1100"/>
      <c r="BA54" s="1100"/>
      <c r="BB54" s="1100"/>
      <c r="BC54" s="1100"/>
      <c r="BD54" s="1100"/>
      <c r="BE54" s="1085"/>
      <c r="BF54" s="1085"/>
      <c r="BG54" s="1085"/>
      <c r="BH54" s="1085"/>
      <c r="BI54" s="1086"/>
      <c r="BJ54" s="232"/>
      <c r="BK54" s="232"/>
      <c r="BL54" s="232"/>
      <c r="BM54" s="232"/>
      <c r="BN54" s="232"/>
      <c r="BO54" s="245"/>
      <c r="BP54" s="245"/>
      <c r="BQ54" s="242">
        <v>48</v>
      </c>
      <c r="BR54" s="243"/>
      <c r="BS54" s="1080"/>
      <c r="BT54" s="1081"/>
      <c r="BU54" s="1081"/>
      <c r="BV54" s="1081"/>
      <c r="BW54" s="1081"/>
      <c r="BX54" s="1081"/>
      <c r="BY54" s="1081"/>
      <c r="BZ54" s="1081"/>
      <c r="CA54" s="1081"/>
      <c r="CB54" s="1081"/>
      <c r="CC54" s="1081"/>
      <c r="CD54" s="1081"/>
      <c r="CE54" s="1081"/>
      <c r="CF54" s="1081"/>
      <c r="CG54" s="1082"/>
      <c r="CH54" s="1055"/>
      <c r="CI54" s="1056"/>
      <c r="CJ54" s="1056"/>
      <c r="CK54" s="1056"/>
      <c r="CL54" s="1057"/>
      <c r="CM54" s="1055"/>
      <c r="CN54" s="1056"/>
      <c r="CO54" s="1056"/>
      <c r="CP54" s="1056"/>
      <c r="CQ54" s="1057"/>
      <c r="CR54" s="1055"/>
      <c r="CS54" s="1056"/>
      <c r="CT54" s="1056"/>
      <c r="CU54" s="1056"/>
      <c r="CV54" s="1057"/>
      <c r="CW54" s="1055"/>
      <c r="CX54" s="1056"/>
      <c r="CY54" s="1056"/>
      <c r="CZ54" s="1056"/>
      <c r="DA54" s="1057"/>
      <c r="DB54" s="1055"/>
      <c r="DC54" s="1056"/>
      <c r="DD54" s="1056"/>
      <c r="DE54" s="1056"/>
      <c r="DF54" s="1057"/>
      <c r="DG54" s="1055"/>
      <c r="DH54" s="1056"/>
      <c r="DI54" s="1056"/>
      <c r="DJ54" s="1056"/>
      <c r="DK54" s="1057"/>
      <c r="DL54" s="1055"/>
      <c r="DM54" s="1056"/>
      <c r="DN54" s="1056"/>
      <c r="DO54" s="1056"/>
      <c r="DP54" s="1057"/>
      <c r="DQ54" s="1055"/>
      <c r="DR54" s="1056"/>
      <c r="DS54" s="1056"/>
      <c r="DT54" s="1056"/>
      <c r="DU54" s="1057"/>
      <c r="DV54" s="1058"/>
      <c r="DW54" s="1059"/>
      <c r="DX54" s="1059"/>
      <c r="DY54" s="1059"/>
      <c r="DZ54" s="1060"/>
      <c r="EA54" s="226"/>
    </row>
    <row r="55" spans="1:131" s="227" customFormat="1" ht="26.25" customHeight="1" x14ac:dyDescent="0.15">
      <c r="A55" s="241">
        <v>28</v>
      </c>
      <c r="B55" s="1090"/>
      <c r="C55" s="1091"/>
      <c r="D55" s="1091"/>
      <c r="E55" s="1091"/>
      <c r="F55" s="1091"/>
      <c r="G55" s="1091"/>
      <c r="H55" s="1091"/>
      <c r="I55" s="1091"/>
      <c r="J55" s="1091"/>
      <c r="K55" s="1091"/>
      <c r="L55" s="1091"/>
      <c r="M55" s="1091"/>
      <c r="N55" s="1091"/>
      <c r="O55" s="1091"/>
      <c r="P55" s="1092"/>
      <c r="Q55" s="1093"/>
      <c r="R55" s="1094"/>
      <c r="S55" s="1094"/>
      <c r="T55" s="1094"/>
      <c r="U55" s="1094"/>
      <c r="V55" s="1094"/>
      <c r="W55" s="1094"/>
      <c r="X55" s="1094"/>
      <c r="Y55" s="1094"/>
      <c r="Z55" s="1094"/>
      <c r="AA55" s="1094"/>
      <c r="AB55" s="1094"/>
      <c r="AC55" s="1094"/>
      <c r="AD55" s="1094"/>
      <c r="AE55" s="1095"/>
      <c r="AF55" s="1096"/>
      <c r="AG55" s="1097"/>
      <c r="AH55" s="1097"/>
      <c r="AI55" s="1097"/>
      <c r="AJ55" s="1098"/>
      <c r="AK55" s="1099"/>
      <c r="AL55" s="1094"/>
      <c r="AM55" s="1094"/>
      <c r="AN55" s="1094"/>
      <c r="AO55" s="1094"/>
      <c r="AP55" s="1094"/>
      <c r="AQ55" s="1094"/>
      <c r="AR55" s="1094"/>
      <c r="AS55" s="1094"/>
      <c r="AT55" s="1094"/>
      <c r="AU55" s="1094"/>
      <c r="AV55" s="1094"/>
      <c r="AW55" s="1094"/>
      <c r="AX55" s="1094"/>
      <c r="AY55" s="1094"/>
      <c r="AZ55" s="1100"/>
      <c r="BA55" s="1100"/>
      <c r="BB55" s="1100"/>
      <c r="BC55" s="1100"/>
      <c r="BD55" s="1100"/>
      <c r="BE55" s="1085"/>
      <c r="BF55" s="1085"/>
      <c r="BG55" s="1085"/>
      <c r="BH55" s="1085"/>
      <c r="BI55" s="1086"/>
      <c r="BJ55" s="232"/>
      <c r="BK55" s="232"/>
      <c r="BL55" s="232"/>
      <c r="BM55" s="232"/>
      <c r="BN55" s="232"/>
      <c r="BO55" s="245"/>
      <c r="BP55" s="245"/>
      <c r="BQ55" s="242">
        <v>49</v>
      </c>
      <c r="BR55" s="243"/>
      <c r="BS55" s="1080"/>
      <c r="BT55" s="1081"/>
      <c r="BU55" s="1081"/>
      <c r="BV55" s="1081"/>
      <c r="BW55" s="1081"/>
      <c r="BX55" s="1081"/>
      <c r="BY55" s="1081"/>
      <c r="BZ55" s="1081"/>
      <c r="CA55" s="1081"/>
      <c r="CB55" s="1081"/>
      <c r="CC55" s="1081"/>
      <c r="CD55" s="1081"/>
      <c r="CE55" s="1081"/>
      <c r="CF55" s="1081"/>
      <c r="CG55" s="1082"/>
      <c r="CH55" s="1055"/>
      <c r="CI55" s="1056"/>
      <c r="CJ55" s="1056"/>
      <c r="CK55" s="1056"/>
      <c r="CL55" s="1057"/>
      <c r="CM55" s="1055"/>
      <c r="CN55" s="1056"/>
      <c r="CO55" s="1056"/>
      <c r="CP55" s="1056"/>
      <c r="CQ55" s="1057"/>
      <c r="CR55" s="1055"/>
      <c r="CS55" s="1056"/>
      <c r="CT55" s="1056"/>
      <c r="CU55" s="1056"/>
      <c r="CV55" s="1057"/>
      <c r="CW55" s="1055"/>
      <c r="CX55" s="1056"/>
      <c r="CY55" s="1056"/>
      <c r="CZ55" s="1056"/>
      <c r="DA55" s="1057"/>
      <c r="DB55" s="1055"/>
      <c r="DC55" s="1056"/>
      <c r="DD55" s="1056"/>
      <c r="DE55" s="1056"/>
      <c r="DF55" s="1057"/>
      <c r="DG55" s="1055"/>
      <c r="DH55" s="1056"/>
      <c r="DI55" s="1056"/>
      <c r="DJ55" s="1056"/>
      <c r="DK55" s="1057"/>
      <c r="DL55" s="1055"/>
      <c r="DM55" s="1056"/>
      <c r="DN55" s="1056"/>
      <c r="DO55" s="1056"/>
      <c r="DP55" s="1057"/>
      <c r="DQ55" s="1055"/>
      <c r="DR55" s="1056"/>
      <c r="DS55" s="1056"/>
      <c r="DT55" s="1056"/>
      <c r="DU55" s="1057"/>
      <c r="DV55" s="1058"/>
      <c r="DW55" s="1059"/>
      <c r="DX55" s="1059"/>
      <c r="DY55" s="1059"/>
      <c r="DZ55" s="1060"/>
      <c r="EA55" s="226"/>
    </row>
    <row r="56" spans="1:131" s="227" customFormat="1" ht="26.25" customHeight="1" x14ac:dyDescent="0.15">
      <c r="A56" s="241">
        <v>29</v>
      </c>
      <c r="B56" s="1090"/>
      <c r="C56" s="1091"/>
      <c r="D56" s="1091"/>
      <c r="E56" s="1091"/>
      <c r="F56" s="1091"/>
      <c r="G56" s="1091"/>
      <c r="H56" s="1091"/>
      <c r="I56" s="1091"/>
      <c r="J56" s="1091"/>
      <c r="K56" s="1091"/>
      <c r="L56" s="1091"/>
      <c r="M56" s="1091"/>
      <c r="N56" s="1091"/>
      <c r="O56" s="1091"/>
      <c r="P56" s="1092"/>
      <c r="Q56" s="1093"/>
      <c r="R56" s="1094"/>
      <c r="S56" s="1094"/>
      <c r="T56" s="1094"/>
      <c r="U56" s="1094"/>
      <c r="V56" s="1094"/>
      <c r="W56" s="1094"/>
      <c r="X56" s="1094"/>
      <c r="Y56" s="1094"/>
      <c r="Z56" s="1094"/>
      <c r="AA56" s="1094"/>
      <c r="AB56" s="1094"/>
      <c r="AC56" s="1094"/>
      <c r="AD56" s="1094"/>
      <c r="AE56" s="1095"/>
      <c r="AF56" s="1096"/>
      <c r="AG56" s="1097"/>
      <c r="AH56" s="1097"/>
      <c r="AI56" s="1097"/>
      <c r="AJ56" s="1098"/>
      <c r="AK56" s="1099"/>
      <c r="AL56" s="1094"/>
      <c r="AM56" s="1094"/>
      <c r="AN56" s="1094"/>
      <c r="AO56" s="1094"/>
      <c r="AP56" s="1094"/>
      <c r="AQ56" s="1094"/>
      <c r="AR56" s="1094"/>
      <c r="AS56" s="1094"/>
      <c r="AT56" s="1094"/>
      <c r="AU56" s="1094"/>
      <c r="AV56" s="1094"/>
      <c r="AW56" s="1094"/>
      <c r="AX56" s="1094"/>
      <c r="AY56" s="1094"/>
      <c r="AZ56" s="1100"/>
      <c r="BA56" s="1100"/>
      <c r="BB56" s="1100"/>
      <c r="BC56" s="1100"/>
      <c r="BD56" s="1100"/>
      <c r="BE56" s="1085"/>
      <c r="BF56" s="1085"/>
      <c r="BG56" s="1085"/>
      <c r="BH56" s="1085"/>
      <c r="BI56" s="1086"/>
      <c r="BJ56" s="232"/>
      <c r="BK56" s="232"/>
      <c r="BL56" s="232"/>
      <c r="BM56" s="232"/>
      <c r="BN56" s="232"/>
      <c r="BO56" s="245"/>
      <c r="BP56" s="245"/>
      <c r="BQ56" s="242">
        <v>50</v>
      </c>
      <c r="BR56" s="243"/>
      <c r="BS56" s="1080"/>
      <c r="BT56" s="1081"/>
      <c r="BU56" s="1081"/>
      <c r="BV56" s="1081"/>
      <c r="BW56" s="1081"/>
      <c r="BX56" s="1081"/>
      <c r="BY56" s="1081"/>
      <c r="BZ56" s="1081"/>
      <c r="CA56" s="1081"/>
      <c r="CB56" s="1081"/>
      <c r="CC56" s="1081"/>
      <c r="CD56" s="1081"/>
      <c r="CE56" s="1081"/>
      <c r="CF56" s="1081"/>
      <c r="CG56" s="1082"/>
      <c r="CH56" s="1055"/>
      <c r="CI56" s="1056"/>
      <c r="CJ56" s="1056"/>
      <c r="CK56" s="1056"/>
      <c r="CL56" s="1057"/>
      <c r="CM56" s="1055"/>
      <c r="CN56" s="1056"/>
      <c r="CO56" s="1056"/>
      <c r="CP56" s="1056"/>
      <c r="CQ56" s="1057"/>
      <c r="CR56" s="1055"/>
      <c r="CS56" s="1056"/>
      <c r="CT56" s="1056"/>
      <c r="CU56" s="1056"/>
      <c r="CV56" s="1057"/>
      <c r="CW56" s="1055"/>
      <c r="CX56" s="1056"/>
      <c r="CY56" s="1056"/>
      <c r="CZ56" s="1056"/>
      <c r="DA56" s="1057"/>
      <c r="DB56" s="1055"/>
      <c r="DC56" s="1056"/>
      <c r="DD56" s="1056"/>
      <c r="DE56" s="1056"/>
      <c r="DF56" s="1057"/>
      <c r="DG56" s="1055"/>
      <c r="DH56" s="1056"/>
      <c r="DI56" s="1056"/>
      <c r="DJ56" s="1056"/>
      <c r="DK56" s="1057"/>
      <c r="DL56" s="1055"/>
      <c r="DM56" s="1056"/>
      <c r="DN56" s="1056"/>
      <c r="DO56" s="1056"/>
      <c r="DP56" s="1057"/>
      <c r="DQ56" s="1055"/>
      <c r="DR56" s="1056"/>
      <c r="DS56" s="1056"/>
      <c r="DT56" s="1056"/>
      <c r="DU56" s="1057"/>
      <c r="DV56" s="1058"/>
      <c r="DW56" s="1059"/>
      <c r="DX56" s="1059"/>
      <c r="DY56" s="1059"/>
      <c r="DZ56" s="1060"/>
      <c r="EA56" s="226"/>
    </row>
    <row r="57" spans="1:131" s="227" customFormat="1" ht="26.25" customHeight="1" x14ac:dyDescent="0.15">
      <c r="A57" s="241">
        <v>30</v>
      </c>
      <c r="B57" s="1090"/>
      <c r="C57" s="1091"/>
      <c r="D57" s="1091"/>
      <c r="E57" s="1091"/>
      <c r="F57" s="1091"/>
      <c r="G57" s="1091"/>
      <c r="H57" s="1091"/>
      <c r="I57" s="1091"/>
      <c r="J57" s="1091"/>
      <c r="K57" s="1091"/>
      <c r="L57" s="1091"/>
      <c r="M57" s="1091"/>
      <c r="N57" s="1091"/>
      <c r="O57" s="1091"/>
      <c r="P57" s="1092"/>
      <c r="Q57" s="1093"/>
      <c r="R57" s="1094"/>
      <c r="S57" s="1094"/>
      <c r="T57" s="1094"/>
      <c r="U57" s="1094"/>
      <c r="V57" s="1094"/>
      <c r="W57" s="1094"/>
      <c r="X57" s="1094"/>
      <c r="Y57" s="1094"/>
      <c r="Z57" s="1094"/>
      <c r="AA57" s="1094"/>
      <c r="AB57" s="1094"/>
      <c r="AC57" s="1094"/>
      <c r="AD57" s="1094"/>
      <c r="AE57" s="1095"/>
      <c r="AF57" s="1096"/>
      <c r="AG57" s="1097"/>
      <c r="AH57" s="1097"/>
      <c r="AI57" s="1097"/>
      <c r="AJ57" s="1098"/>
      <c r="AK57" s="1099"/>
      <c r="AL57" s="1094"/>
      <c r="AM57" s="1094"/>
      <c r="AN57" s="1094"/>
      <c r="AO57" s="1094"/>
      <c r="AP57" s="1094"/>
      <c r="AQ57" s="1094"/>
      <c r="AR57" s="1094"/>
      <c r="AS57" s="1094"/>
      <c r="AT57" s="1094"/>
      <c r="AU57" s="1094"/>
      <c r="AV57" s="1094"/>
      <c r="AW57" s="1094"/>
      <c r="AX57" s="1094"/>
      <c r="AY57" s="1094"/>
      <c r="AZ57" s="1100"/>
      <c r="BA57" s="1100"/>
      <c r="BB57" s="1100"/>
      <c r="BC57" s="1100"/>
      <c r="BD57" s="1100"/>
      <c r="BE57" s="1085"/>
      <c r="BF57" s="1085"/>
      <c r="BG57" s="1085"/>
      <c r="BH57" s="1085"/>
      <c r="BI57" s="1086"/>
      <c r="BJ57" s="232"/>
      <c r="BK57" s="232"/>
      <c r="BL57" s="232"/>
      <c r="BM57" s="232"/>
      <c r="BN57" s="232"/>
      <c r="BO57" s="245"/>
      <c r="BP57" s="245"/>
      <c r="BQ57" s="242">
        <v>51</v>
      </c>
      <c r="BR57" s="243"/>
      <c r="BS57" s="1080"/>
      <c r="BT57" s="1081"/>
      <c r="BU57" s="1081"/>
      <c r="BV57" s="1081"/>
      <c r="BW57" s="1081"/>
      <c r="BX57" s="1081"/>
      <c r="BY57" s="1081"/>
      <c r="BZ57" s="1081"/>
      <c r="CA57" s="1081"/>
      <c r="CB57" s="1081"/>
      <c r="CC57" s="1081"/>
      <c r="CD57" s="1081"/>
      <c r="CE57" s="1081"/>
      <c r="CF57" s="1081"/>
      <c r="CG57" s="1082"/>
      <c r="CH57" s="1055"/>
      <c r="CI57" s="1056"/>
      <c r="CJ57" s="1056"/>
      <c r="CK57" s="1056"/>
      <c r="CL57" s="1057"/>
      <c r="CM57" s="1055"/>
      <c r="CN57" s="1056"/>
      <c r="CO57" s="1056"/>
      <c r="CP57" s="1056"/>
      <c r="CQ57" s="1057"/>
      <c r="CR57" s="1055"/>
      <c r="CS57" s="1056"/>
      <c r="CT57" s="1056"/>
      <c r="CU57" s="1056"/>
      <c r="CV57" s="1057"/>
      <c r="CW57" s="1055"/>
      <c r="CX57" s="1056"/>
      <c r="CY57" s="1056"/>
      <c r="CZ57" s="1056"/>
      <c r="DA57" s="1057"/>
      <c r="DB57" s="1055"/>
      <c r="DC57" s="1056"/>
      <c r="DD57" s="1056"/>
      <c r="DE57" s="1056"/>
      <c r="DF57" s="1057"/>
      <c r="DG57" s="1055"/>
      <c r="DH57" s="1056"/>
      <c r="DI57" s="1056"/>
      <c r="DJ57" s="1056"/>
      <c r="DK57" s="1057"/>
      <c r="DL57" s="1055"/>
      <c r="DM57" s="1056"/>
      <c r="DN57" s="1056"/>
      <c r="DO57" s="1056"/>
      <c r="DP57" s="1057"/>
      <c r="DQ57" s="1055"/>
      <c r="DR57" s="1056"/>
      <c r="DS57" s="1056"/>
      <c r="DT57" s="1056"/>
      <c r="DU57" s="1057"/>
      <c r="DV57" s="1058"/>
      <c r="DW57" s="1059"/>
      <c r="DX57" s="1059"/>
      <c r="DY57" s="1059"/>
      <c r="DZ57" s="1060"/>
      <c r="EA57" s="226"/>
    </row>
    <row r="58" spans="1:131" s="227" customFormat="1" ht="26.25" customHeight="1" x14ac:dyDescent="0.15">
      <c r="A58" s="241">
        <v>31</v>
      </c>
      <c r="B58" s="1090"/>
      <c r="C58" s="1091"/>
      <c r="D58" s="1091"/>
      <c r="E58" s="1091"/>
      <c r="F58" s="1091"/>
      <c r="G58" s="1091"/>
      <c r="H58" s="1091"/>
      <c r="I58" s="1091"/>
      <c r="J58" s="1091"/>
      <c r="K58" s="1091"/>
      <c r="L58" s="1091"/>
      <c r="M58" s="1091"/>
      <c r="N58" s="1091"/>
      <c r="O58" s="1091"/>
      <c r="P58" s="1092"/>
      <c r="Q58" s="1093"/>
      <c r="R58" s="1094"/>
      <c r="S58" s="1094"/>
      <c r="T58" s="1094"/>
      <c r="U58" s="1094"/>
      <c r="V58" s="1094"/>
      <c r="W58" s="1094"/>
      <c r="X58" s="1094"/>
      <c r="Y58" s="1094"/>
      <c r="Z58" s="1094"/>
      <c r="AA58" s="1094"/>
      <c r="AB58" s="1094"/>
      <c r="AC58" s="1094"/>
      <c r="AD58" s="1094"/>
      <c r="AE58" s="1095"/>
      <c r="AF58" s="1096"/>
      <c r="AG58" s="1097"/>
      <c r="AH58" s="1097"/>
      <c r="AI58" s="1097"/>
      <c r="AJ58" s="1098"/>
      <c r="AK58" s="1099"/>
      <c r="AL58" s="1094"/>
      <c r="AM58" s="1094"/>
      <c r="AN58" s="1094"/>
      <c r="AO58" s="1094"/>
      <c r="AP58" s="1094"/>
      <c r="AQ58" s="1094"/>
      <c r="AR58" s="1094"/>
      <c r="AS58" s="1094"/>
      <c r="AT58" s="1094"/>
      <c r="AU58" s="1094"/>
      <c r="AV58" s="1094"/>
      <c r="AW58" s="1094"/>
      <c r="AX58" s="1094"/>
      <c r="AY58" s="1094"/>
      <c r="AZ58" s="1100"/>
      <c r="BA58" s="1100"/>
      <c r="BB58" s="1100"/>
      <c r="BC58" s="1100"/>
      <c r="BD58" s="1100"/>
      <c r="BE58" s="1085"/>
      <c r="BF58" s="1085"/>
      <c r="BG58" s="1085"/>
      <c r="BH58" s="1085"/>
      <c r="BI58" s="1086"/>
      <c r="BJ58" s="232"/>
      <c r="BK58" s="232"/>
      <c r="BL58" s="232"/>
      <c r="BM58" s="232"/>
      <c r="BN58" s="232"/>
      <c r="BO58" s="245"/>
      <c r="BP58" s="245"/>
      <c r="BQ58" s="242">
        <v>52</v>
      </c>
      <c r="BR58" s="243"/>
      <c r="BS58" s="1080"/>
      <c r="BT58" s="1081"/>
      <c r="BU58" s="1081"/>
      <c r="BV58" s="1081"/>
      <c r="BW58" s="1081"/>
      <c r="BX58" s="1081"/>
      <c r="BY58" s="1081"/>
      <c r="BZ58" s="1081"/>
      <c r="CA58" s="1081"/>
      <c r="CB58" s="1081"/>
      <c r="CC58" s="1081"/>
      <c r="CD58" s="1081"/>
      <c r="CE58" s="1081"/>
      <c r="CF58" s="1081"/>
      <c r="CG58" s="1082"/>
      <c r="CH58" s="1055"/>
      <c r="CI58" s="1056"/>
      <c r="CJ58" s="1056"/>
      <c r="CK58" s="1056"/>
      <c r="CL58" s="1057"/>
      <c r="CM58" s="1055"/>
      <c r="CN58" s="1056"/>
      <c r="CO58" s="1056"/>
      <c r="CP58" s="1056"/>
      <c r="CQ58" s="1057"/>
      <c r="CR58" s="1055"/>
      <c r="CS58" s="1056"/>
      <c r="CT58" s="1056"/>
      <c r="CU58" s="1056"/>
      <c r="CV58" s="1057"/>
      <c r="CW58" s="1055"/>
      <c r="CX58" s="1056"/>
      <c r="CY58" s="1056"/>
      <c r="CZ58" s="1056"/>
      <c r="DA58" s="1057"/>
      <c r="DB58" s="1055"/>
      <c r="DC58" s="1056"/>
      <c r="DD58" s="1056"/>
      <c r="DE58" s="1056"/>
      <c r="DF58" s="1057"/>
      <c r="DG58" s="1055"/>
      <c r="DH58" s="1056"/>
      <c r="DI58" s="1056"/>
      <c r="DJ58" s="1056"/>
      <c r="DK58" s="1057"/>
      <c r="DL58" s="1055"/>
      <c r="DM58" s="1056"/>
      <c r="DN58" s="1056"/>
      <c r="DO58" s="1056"/>
      <c r="DP58" s="1057"/>
      <c r="DQ58" s="1055"/>
      <c r="DR58" s="1056"/>
      <c r="DS58" s="1056"/>
      <c r="DT58" s="1056"/>
      <c r="DU58" s="1057"/>
      <c r="DV58" s="1058"/>
      <c r="DW58" s="1059"/>
      <c r="DX58" s="1059"/>
      <c r="DY58" s="1059"/>
      <c r="DZ58" s="1060"/>
      <c r="EA58" s="226"/>
    </row>
    <row r="59" spans="1:131" s="227" customFormat="1" ht="26.25" customHeight="1" x14ac:dyDescent="0.15">
      <c r="A59" s="241">
        <v>32</v>
      </c>
      <c r="B59" s="1090"/>
      <c r="C59" s="1091"/>
      <c r="D59" s="1091"/>
      <c r="E59" s="1091"/>
      <c r="F59" s="1091"/>
      <c r="G59" s="1091"/>
      <c r="H59" s="1091"/>
      <c r="I59" s="1091"/>
      <c r="J59" s="1091"/>
      <c r="K59" s="1091"/>
      <c r="L59" s="1091"/>
      <c r="M59" s="1091"/>
      <c r="N59" s="1091"/>
      <c r="O59" s="1091"/>
      <c r="P59" s="1092"/>
      <c r="Q59" s="1093"/>
      <c r="R59" s="1094"/>
      <c r="S59" s="1094"/>
      <c r="T59" s="1094"/>
      <c r="U59" s="1094"/>
      <c r="V59" s="1094"/>
      <c r="W59" s="1094"/>
      <c r="X59" s="1094"/>
      <c r="Y59" s="1094"/>
      <c r="Z59" s="1094"/>
      <c r="AA59" s="1094"/>
      <c r="AB59" s="1094"/>
      <c r="AC59" s="1094"/>
      <c r="AD59" s="1094"/>
      <c r="AE59" s="1095"/>
      <c r="AF59" s="1096"/>
      <c r="AG59" s="1097"/>
      <c r="AH59" s="1097"/>
      <c r="AI59" s="1097"/>
      <c r="AJ59" s="1098"/>
      <c r="AK59" s="1099"/>
      <c r="AL59" s="1094"/>
      <c r="AM59" s="1094"/>
      <c r="AN59" s="1094"/>
      <c r="AO59" s="1094"/>
      <c r="AP59" s="1094"/>
      <c r="AQ59" s="1094"/>
      <c r="AR59" s="1094"/>
      <c r="AS59" s="1094"/>
      <c r="AT59" s="1094"/>
      <c r="AU59" s="1094"/>
      <c r="AV59" s="1094"/>
      <c r="AW59" s="1094"/>
      <c r="AX59" s="1094"/>
      <c r="AY59" s="1094"/>
      <c r="AZ59" s="1100"/>
      <c r="BA59" s="1100"/>
      <c r="BB59" s="1100"/>
      <c r="BC59" s="1100"/>
      <c r="BD59" s="1100"/>
      <c r="BE59" s="1085"/>
      <c r="BF59" s="1085"/>
      <c r="BG59" s="1085"/>
      <c r="BH59" s="1085"/>
      <c r="BI59" s="1086"/>
      <c r="BJ59" s="232"/>
      <c r="BK59" s="232"/>
      <c r="BL59" s="232"/>
      <c r="BM59" s="232"/>
      <c r="BN59" s="232"/>
      <c r="BO59" s="245"/>
      <c r="BP59" s="245"/>
      <c r="BQ59" s="242">
        <v>53</v>
      </c>
      <c r="BR59" s="243"/>
      <c r="BS59" s="1080"/>
      <c r="BT59" s="1081"/>
      <c r="BU59" s="1081"/>
      <c r="BV59" s="1081"/>
      <c r="BW59" s="1081"/>
      <c r="BX59" s="1081"/>
      <c r="BY59" s="1081"/>
      <c r="BZ59" s="1081"/>
      <c r="CA59" s="1081"/>
      <c r="CB59" s="1081"/>
      <c r="CC59" s="1081"/>
      <c r="CD59" s="1081"/>
      <c r="CE59" s="1081"/>
      <c r="CF59" s="1081"/>
      <c r="CG59" s="1082"/>
      <c r="CH59" s="1055"/>
      <c r="CI59" s="1056"/>
      <c r="CJ59" s="1056"/>
      <c r="CK59" s="1056"/>
      <c r="CL59" s="1057"/>
      <c r="CM59" s="1055"/>
      <c r="CN59" s="1056"/>
      <c r="CO59" s="1056"/>
      <c r="CP59" s="1056"/>
      <c r="CQ59" s="1057"/>
      <c r="CR59" s="1055"/>
      <c r="CS59" s="1056"/>
      <c r="CT59" s="1056"/>
      <c r="CU59" s="1056"/>
      <c r="CV59" s="1057"/>
      <c r="CW59" s="1055"/>
      <c r="CX59" s="1056"/>
      <c r="CY59" s="1056"/>
      <c r="CZ59" s="1056"/>
      <c r="DA59" s="1057"/>
      <c r="DB59" s="1055"/>
      <c r="DC59" s="1056"/>
      <c r="DD59" s="1056"/>
      <c r="DE59" s="1056"/>
      <c r="DF59" s="1057"/>
      <c r="DG59" s="1055"/>
      <c r="DH59" s="1056"/>
      <c r="DI59" s="1056"/>
      <c r="DJ59" s="1056"/>
      <c r="DK59" s="1057"/>
      <c r="DL59" s="1055"/>
      <c r="DM59" s="1056"/>
      <c r="DN59" s="1056"/>
      <c r="DO59" s="1056"/>
      <c r="DP59" s="1057"/>
      <c r="DQ59" s="1055"/>
      <c r="DR59" s="1056"/>
      <c r="DS59" s="1056"/>
      <c r="DT59" s="1056"/>
      <c r="DU59" s="1057"/>
      <c r="DV59" s="1058"/>
      <c r="DW59" s="1059"/>
      <c r="DX59" s="1059"/>
      <c r="DY59" s="1059"/>
      <c r="DZ59" s="1060"/>
      <c r="EA59" s="226"/>
    </row>
    <row r="60" spans="1:131" s="227" customFormat="1" ht="26.25" customHeight="1" x14ac:dyDescent="0.15">
      <c r="A60" s="241">
        <v>33</v>
      </c>
      <c r="B60" s="1090"/>
      <c r="C60" s="1091"/>
      <c r="D60" s="1091"/>
      <c r="E60" s="1091"/>
      <c r="F60" s="1091"/>
      <c r="G60" s="1091"/>
      <c r="H60" s="1091"/>
      <c r="I60" s="1091"/>
      <c r="J60" s="1091"/>
      <c r="K60" s="1091"/>
      <c r="L60" s="1091"/>
      <c r="M60" s="1091"/>
      <c r="N60" s="1091"/>
      <c r="O60" s="1091"/>
      <c r="P60" s="1092"/>
      <c r="Q60" s="1093"/>
      <c r="R60" s="1094"/>
      <c r="S60" s="1094"/>
      <c r="T60" s="1094"/>
      <c r="U60" s="1094"/>
      <c r="V60" s="1094"/>
      <c r="W60" s="1094"/>
      <c r="X60" s="1094"/>
      <c r="Y60" s="1094"/>
      <c r="Z60" s="1094"/>
      <c r="AA60" s="1094"/>
      <c r="AB60" s="1094"/>
      <c r="AC60" s="1094"/>
      <c r="AD60" s="1094"/>
      <c r="AE60" s="1095"/>
      <c r="AF60" s="1096"/>
      <c r="AG60" s="1097"/>
      <c r="AH60" s="1097"/>
      <c r="AI60" s="1097"/>
      <c r="AJ60" s="1098"/>
      <c r="AK60" s="1099"/>
      <c r="AL60" s="1094"/>
      <c r="AM60" s="1094"/>
      <c r="AN60" s="1094"/>
      <c r="AO60" s="1094"/>
      <c r="AP60" s="1094"/>
      <c r="AQ60" s="1094"/>
      <c r="AR60" s="1094"/>
      <c r="AS60" s="1094"/>
      <c r="AT60" s="1094"/>
      <c r="AU60" s="1094"/>
      <c r="AV60" s="1094"/>
      <c r="AW60" s="1094"/>
      <c r="AX60" s="1094"/>
      <c r="AY60" s="1094"/>
      <c r="AZ60" s="1100"/>
      <c r="BA60" s="1100"/>
      <c r="BB60" s="1100"/>
      <c r="BC60" s="1100"/>
      <c r="BD60" s="1100"/>
      <c r="BE60" s="1085"/>
      <c r="BF60" s="1085"/>
      <c r="BG60" s="1085"/>
      <c r="BH60" s="1085"/>
      <c r="BI60" s="1086"/>
      <c r="BJ60" s="232"/>
      <c r="BK60" s="232"/>
      <c r="BL60" s="232"/>
      <c r="BM60" s="232"/>
      <c r="BN60" s="232"/>
      <c r="BO60" s="245"/>
      <c r="BP60" s="245"/>
      <c r="BQ60" s="242">
        <v>54</v>
      </c>
      <c r="BR60" s="243"/>
      <c r="BS60" s="1080"/>
      <c r="BT60" s="1081"/>
      <c r="BU60" s="1081"/>
      <c r="BV60" s="1081"/>
      <c r="BW60" s="1081"/>
      <c r="BX60" s="1081"/>
      <c r="BY60" s="1081"/>
      <c r="BZ60" s="1081"/>
      <c r="CA60" s="1081"/>
      <c r="CB60" s="1081"/>
      <c r="CC60" s="1081"/>
      <c r="CD60" s="1081"/>
      <c r="CE60" s="1081"/>
      <c r="CF60" s="1081"/>
      <c r="CG60" s="1082"/>
      <c r="CH60" s="1055"/>
      <c r="CI60" s="1056"/>
      <c r="CJ60" s="1056"/>
      <c r="CK60" s="1056"/>
      <c r="CL60" s="1057"/>
      <c r="CM60" s="1055"/>
      <c r="CN60" s="1056"/>
      <c r="CO60" s="1056"/>
      <c r="CP60" s="1056"/>
      <c r="CQ60" s="1057"/>
      <c r="CR60" s="1055"/>
      <c r="CS60" s="1056"/>
      <c r="CT60" s="1056"/>
      <c r="CU60" s="1056"/>
      <c r="CV60" s="1057"/>
      <c r="CW60" s="1055"/>
      <c r="CX60" s="1056"/>
      <c r="CY60" s="1056"/>
      <c r="CZ60" s="1056"/>
      <c r="DA60" s="1057"/>
      <c r="DB60" s="1055"/>
      <c r="DC60" s="1056"/>
      <c r="DD60" s="1056"/>
      <c r="DE60" s="1056"/>
      <c r="DF60" s="1057"/>
      <c r="DG60" s="1055"/>
      <c r="DH60" s="1056"/>
      <c r="DI60" s="1056"/>
      <c r="DJ60" s="1056"/>
      <c r="DK60" s="1057"/>
      <c r="DL60" s="1055"/>
      <c r="DM60" s="1056"/>
      <c r="DN60" s="1056"/>
      <c r="DO60" s="1056"/>
      <c r="DP60" s="1057"/>
      <c r="DQ60" s="1055"/>
      <c r="DR60" s="1056"/>
      <c r="DS60" s="1056"/>
      <c r="DT60" s="1056"/>
      <c r="DU60" s="1057"/>
      <c r="DV60" s="1058"/>
      <c r="DW60" s="1059"/>
      <c r="DX60" s="1059"/>
      <c r="DY60" s="1059"/>
      <c r="DZ60" s="1060"/>
      <c r="EA60" s="226"/>
    </row>
    <row r="61" spans="1:131" s="227" customFormat="1" ht="26.25" customHeight="1" thickBot="1" x14ac:dyDescent="0.2">
      <c r="A61" s="241">
        <v>34</v>
      </c>
      <c r="B61" s="1090"/>
      <c r="C61" s="1091"/>
      <c r="D61" s="1091"/>
      <c r="E61" s="1091"/>
      <c r="F61" s="1091"/>
      <c r="G61" s="1091"/>
      <c r="H61" s="1091"/>
      <c r="I61" s="1091"/>
      <c r="J61" s="1091"/>
      <c r="K61" s="1091"/>
      <c r="L61" s="1091"/>
      <c r="M61" s="1091"/>
      <c r="N61" s="1091"/>
      <c r="O61" s="1091"/>
      <c r="P61" s="1092"/>
      <c r="Q61" s="1093"/>
      <c r="R61" s="1094"/>
      <c r="S61" s="1094"/>
      <c r="T61" s="1094"/>
      <c r="U61" s="1094"/>
      <c r="V61" s="1094"/>
      <c r="W61" s="1094"/>
      <c r="X61" s="1094"/>
      <c r="Y61" s="1094"/>
      <c r="Z61" s="1094"/>
      <c r="AA61" s="1094"/>
      <c r="AB61" s="1094"/>
      <c r="AC61" s="1094"/>
      <c r="AD61" s="1094"/>
      <c r="AE61" s="1095"/>
      <c r="AF61" s="1096"/>
      <c r="AG61" s="1097"/>
      <c r="AH61" s="1097"/>
      <c r="AI61" s="1097"/>
      <c r="AJ61" s="1098"/>
      <c r="AK61" s="1099"/>
      <c r="AL61" s="1094"/>
      <c r="AM61" s="1094"/>
      <c r="AN61" s="1094"/>
      <c r="AO61" s="1094"/>
      <c r="AP61" s="1094"/>
      <c r="AQ61" s="1094"/>
      <c r="AR61" s="1094"/>
      <c r="AS61" s="1094"/>
      <c r="AT61" s="1094"/>
      <c r="AU61" s="1094"/>
      <c r="AV61" s="1094"/>
      <c r="AW61" s="1094"/>
      <c r="AX61" s="1094"/>
      <c r="AY61" s="1094"/>
      <c r="AZ61" s="1100"/>
      <c r="BA61" s="1100"/>
      <c r="BB61" s="1100"/>
      <c r="BC61" s="1100"/>
      <c r="BD61" s="1100"/>
      <c r="BE61" s="1085"/>
      <c r="BF61" s="1085"/>
      <c r="BG61" s="1085"/>
      <c r="BH61" s="1085"/>
      <c r="BI61" s="1086"/>
      <c r="BJ61" s="232"/>
      <c r="BK61" s="232"/>
      <c r="BL61" s="232"/>
      <c r="BM61" s="232"/>
      <c r="BN61" s="232"/>
      <c r="BO61" s="245"/>
      <c r="BP61" s="245"/>
      <c r="BQ61" s="242">
        <v>55</v>
      </c>
      <c r="BR61" s="243"/>
      <c r="BS61" s="1080"/>
      <c r="BT61" s="1081"/>
      <c r="BU61" s="1081"/>
      <c r="BV61" s="1081"/>
      <c r="BW61" s="1081"/>
      <c r="BX61" s="1081"/>
      <c r="BY61" s="1081"/>
      <c r="BZ61" s="1081"/>
      <c r="CA61" s="1081"/>
      <c r="CB61" s="1081"/>
      <c r="CC61" s="1081"/>
      <c r="CD61" s="1081"/>
      <c r="CE61" s="1081"/>
      <c r="CF61" s="1081"/>
      <c r="CG61" s="1082"/>
      <c r="CH61" s="1055"/>
      <c r="CI61" s="1056"/>
      <c r="CJ61" s="1056"/>
      <c r="CK61" s="1056"/>
      <c r="CL61" s="1057"/>
      <c r="CM61" s="1055"/>
      <c r="CN61" s="1056"/>
      <c r="CO61" s="1056"/>
      <c r="CP61" s="1056"/>
      <c r="CQ61" s="1057"/>
      <c r="CR61" s="1055"/>
      <c r="CS61" s="1056"/>
      <c r="CT61" s="1056"/>
      <c r="CU61" s="1056"/>
      <c r="CV61" s="1057"/>
      <c r="CW61" s="1055"/>
      <c r="CX61" s="1056"/>
      <c r="CY61" s="1056"/>
      <c r="CZ61" s="1056"/>
      <c r="DA61" s="1057"/>
      <c r="DB61" s="1055"/>
      <c r="DC61" s="1056"/>
      <c r="DD61" s="1056"/>
      <c r="DE61" s="1056"/>
      <c r="DF61" s="1057"/>
      <c r="DG61" s="1055"/>
      <c r="DH61" s="1056"/>
      <c r="DI61" s="1056"/>
      <c r="DJ61" s="1056"/>
      <c r="DK61" s="1057"/>
      <c r="DL61" s="1055"/>
      <c r="DM61" s="1056"/>
      <c r="DN61" s="1056"/>
      <c r="DO61" s="1056"/>
      <c r="DP61" s="1057"/>
      <c r="DQ61" s="1055"/>
      <c r="DR61" s="1056"/>
      <c r="DS61" s="1056"/>
      <c r="DT61" s="1056"/>
      <c r="DU61" s="1057"/>
      <c r="DV61" s="1058"/>
      <c r="DW61" s="1059"/>
      <c r="DX61" s="1059"/>
      <c r="DY61" s="1059"/>
      <c r="DZ61" s="1060"/>
      <c r="EA61" s="226"/>
    </row>
    <row r="62" spans="1:131" s="227" customFormat="1" ht="26.25" customHeight="1" x14ac:dyDescent="0.15">
      <c r="A62" s="241">
        <v>35</v>
      </c>
      <c r="B62" s="1090"/>
      <c r="C62" s="1091"/>
      <c r="D62" s="1091"/>
      <c r="E62" s="1091"/>
      <c r="F62" s="1091"/>
      <c r="G62" s="1091"/>
      <c r="H62" s="1091"/>
      <c r="I62" s="1091"/>
      <c r="J62" s="1091"/>
      <c r="K62" s="1091"/>
      <c r="L62" s="1091"/>
      <c r="M62" s="1091"/>
      <c r="N62" s="1091"/>
      <c r="O62" s="1091"/>
      <c r="P62" s="1092"/>
      <c r="Q62" s="1093"/>
      <c r="R62" s="1094"/>
      <c r="S62" s="1094"/>
      <c r="T62" s="1094"/>
      <c r="U62" s="1094"/>
      <c r="V62" s="1094"/>
      <c r="W62" s="1094"/>
      <c r="X62" s="1094"/>
      <c r="Y62" s="1094"/>
      <c r="Z62" s="1094"/>
      <c r="AA62" s="1094"/>
      <c r="AB62" s="1094"/>
      <c r="AC62" s="1094"/>
      <c r="AD62" s="1094"/>
      <c r="AE62" s="1095"/>
      <c r="AF62" s="1096"/>
      <c r="AG62" s="1097"/>
      <c r="AH62" s="1097"/>
      <c r="AI62" s="1097"/>
      <c r="AJ62" s="1098"/>
      <c r="AK62" s="1099"/>
      <c r="AL62" s="1094"/>
      <c r="AM62" s="1094"/>
      <c r="AN62" s="1094"/>
      <c r="AO62" s="1094"/>
      <c r="AP62" s="1094"/>
      <c r="AQ62" s="1094"/>
      <c r="AR62" s="1094"/>
      <c r="AS62" s="1094"/>
      <c r="AT62" s="1094"/>
      <c r="AU62" s="1094"/>
      <c r="AV62" s="1094"/>
      <c r="AW62" s="1094"/>
      <c r="AX62" s="1094"/>
      <c r="AY62" s="1094"/>
      <c r="AZ62" s="1100"/>
      <c r="BA62" s="1100"/>
      <c r="BB62" s="1100"/>
      <c r="BC62" s="1100"/>
      <c r="BD62" s="1100"/>
      <c r="BE62" s="1085"/>
      <c r="BF62" s="1085"/>
      <c r="BG62" s="1085"/>
      <c r="BH62" s="1085"/>
      <c r="BI62" s="1086"/>
      <c r="BJ62" s="1087" t="s">
        <v>408</v>
      </c>
      <c r="BK62" s="1088"/>
      <c r="BL62" s="1088"/>
      <c r="BM62" s="1088"/>
      <c r="BN62" s="1089"/>
      <c r="BO62" s="245"/>
      <c r="BP62" s="245"/>
      <c r="BQ62" s="242">
        <v>56</v>
      </c>
      <c r="BR62" s="243"/>
      <c r="BS62" s="1080"/>
      <c r="BT62" s="1081"/>
      <c r="BU62" s="1081"/>
      <c r="BV62" s="1081"/>
      <c r="BW62" s="1081"/>
      <c r="BX62" s="1081"/>
      <c r="BY62" s="1081"/>
      <c r="BZ62" s="1081"/>
      <c r="CA62" s="1081"/>
      <c r="CB62" s="1081"/>
      <c r="CC62" s="1081"/>
      <c r="CD62" s="1081"/>
      <c r="CE62" s="1081"/>
      <c r="CF62" s="1081"/>
      <c r="CG62" s="1082"/>
      <c r="CH62" s="1055"/>
      <c r="CI62" s="1056"/>
      <c r="CJ62" s="1056"/>
      <c r="CK62" s="1056"/>
      <c r="CL62" s="1057"/>
      <c r="CM62" s="1055"/>
      <c r="CN62" s="1056"/>
      <c r="CO62" s="1056"/>
      <c r="CP62" s="1056"/>
      <c r="CQ62" s="1057"/>
      <c r="CR62" s="1055"/>
      <c r="CS62" s="1056"/>
      <c r="CT62" s="1056"/>
      <c r="CU62" s="1056"/>
      <c r="CV62" s="1057"/>
      <c r="CW62" s="1055"/>
      <c r="CX62" s="1056"/>
      <c r="CY62" s="1056"/>
      <c r="CZ62" s="1056"/>
      <c r="DA62" s="1057"/>
      <c r="DB62" s="1055"/>
      <c r="DC62" s="1056"/>
      <c r="DD62" s="1056"/>
      <c r="DE62" s="1056"/>
      <c r="DF62" s="1057"/>
      <c r="DG62" s="1055"/>
      <c r="DH62" s="1056"/>
      <c r="DI62" s="1056"/>
      <c r="DJ62" s="1056"/>
      <c r="DK62" s="1057"/>
      <c r="DL62" s="1055"/>
      <c r="DM62" s="1056"/>
      <c r="DN62" s="1056"/>
      <c r="DO62" s="1056"/>
      <c r="DP62" s="1057"/>
      <c r="DQ62" s="1055"/>
      <c r="DR62" s="1056"/>
      <c r="DS62" s="1056"/>
      <c r="DT62" s="1056"/>
      <c r="DU62" s="1057"/>
      <c r="DV62" s="1058"/>
      <c r="DW62" s="1059"/>
      <c r="DX62" s="1059"/>
      <c r="DY62" s="1059"/>
      <c r="DZ62" s="1060"/>
      <c r="EA62" s="226"/>
    </row>
    <row r="63" spans="1:131" s="227" customFormat="1" ht="26.25" customHeight="1" thickBot="1" x14ac:dyDescent="0.2">
      <c r="A63" s="244" t="s">
        <v>383</v>
      </c>
      <c r="B63" s="1013" t="s">
        <v>409</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104"/>
      <c r="AF63" s="1105">
        <v>3461</v>
      </c>
      <c r="AG63" s="1028"/>
      <c r="AH63" s="1028"/>
      <c r="AI63" s="1028"/>
      <c r="AJ63" s="1106"/>
      <c r="AK63" s="1107"/>
      <c r="AL63" s="1032"/>
      <c r="AM63" s="1032"/>
      <c r="AN63" s="1032"/>
      <c r="AO63" s="1032"/>
      <c r="AP63" s="1028">
        <v>24666</v>
      </c>
      <c r="AQ63" s="1028"/>
      <c r="AR63" s="1028"/>
      <c r="AS63" s="1028"/>
      <c r="AT63" s="1028"/>
      <c r="AU63" s="1028">
        <v>20841</v>
      </c>
      <c r="AV63" s="1028"/>
      <c r="AW63" s="1028"/>
      <c r="AX63" s="1028"/>
      <c r="AY63" s="1028"/>
      <c r="AZ63" s="1101"/>
      <c r="BA63" s="1101"/>
      <c r="BB63" s="1101"/>
      <c r="BC63" s="1101"/>
      <c r="BD63" s="1101"/>
      <c r="BE63" s="1029"/>
      <c r="BF63" s="1029"/>
      <c r="BG63" s="1029"/>
      <c r="BH63" s="1029"/>
      <c r="BI63" s="1030"/>
      <c r="BJ63" s="1102" t="s">
        <v>410</v>
      </c>
      <c r="BK63" s="1020"/>
      <c r="BL63" s="1020"/>
      <c r="BM63" s="1020"/>
      <c r="BN63" s="1103"/>
      <c r="BO63" s="245"/>
      <c r="BP63" s="245"/>
      <c r="BQ63" s="242">
        <v>57</v>
      </c>
      <c r="BR63" s="243"/>
      <c r="BS63" s="1080"/>
      <c r="BT63" s="1081"/>
      <c r="BU63" s="1081"/>
      <c r="BV63" s="1081"/>
      <c r="BW63" s="1081"/>
      <c r="BX63" s="1081"/>
      <c r="BY63" s="1081"/>
      <c r="BZ63" s="1081"/>
      <c r="CA63" s="1081"/>
      <c r="CB63" s="1081"/>
      <c r="CC63" s="1081"/>
      <c r="CD63" s="1081"/>
      <c r="CE63" s="1081"/>
      <c r="CF63" s="1081"/>
      <c r="CG63" s="1082"/>
      <c r="CH63" s="1055"/>
      <c r="CI63" s="1056"/>
      <c r="CJ63" s="1056"/>
      <c r="CK63" s="1056"/>
      <c r="CL63" s="1057"/>
      <c r="CM63" s="1055"/>
      <c r="CN63" s="1056"/>
      <c r="CO63" s="1056"/>
      <c r="CP63" s="1056"/>
      <c r="CQ63" s="1057"/>
      <c r="CR63" s="1055"/>
      <c r="CS63" s="1056"/>
      <c r="CT63" s="1056"/>
      <c r="CU63" s="1056"/>
      <c r="CV63" s="1057"/>
      <c r="CW63" s="1055"/>
      <c r="CX63" s="1056"/>
      <c r="CY63" s="1056"/>
      <c r="CZ63" s="1056"/>
      <c r="DA63" s="1057"/>
      <c r="DB63" s="1055"/>
      <c r="DC63" s="1056"/>
      <c r="DD63" s="1056"/>
      <c r="DE63" s="1056"/>
      <c r="DF63" s="1057"/>
      <c r="DG63" s="1055"/>
      <c r="DH63" s="1056"/>
      <c r="DI63" s="1056"/>
      <c r="DJ63" s="1056"/>
      <c r="DK63" s="1057"/>
      <c r="DL63" s="1055"/>
      <c r="DM63" s="1056"/>
      <c r="DN63" s="1056"/>
      <c r="DO63" s="1056"/>
      <c r="DP63" s="1057"/>
      <c r="DQ63" s="1055"/>
      <c r="DR63" s="1056"/>
      <c r="DS63" s="1056"/>
      <c r="DT63" s="1056"/>
      <c r="DU63" s="1057"/>
      <c r="DV63" s="1058"/>
      <c r="DW63" s="1059"/>
      <c r="DX63" s="1059"/>
      <c r="DY63" s="1059"/>
      <c r="DZ63" s="1060"/>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0"/>
      <c r="BT64" s="1081"/>
      <c r="BU64" s="1081"/>
      <c r="BV64" s="1081"/>
      <c r="BW64" s="1081"/>
      <c r="BX64" s="1081"/>
      <c r="BY64" s="1081"/>
      <c r="BZ64" s="1081"/>
      <c r="CA64" s="1081"/>
      <c r="CB64" s="1081"/>
      <c r="CC64" s="1081"/>
      <c r="CD64" s="1081"/>
      <c r="CE64" s="1081"/>
      <c r="CF64" s="1081"/>
      <c r="CG64" s="1082"/>
      <c r="CH64" s="1055"/>
      <c r="CI64" s="1056"/>
      <c r="CJ64" s="1056"/>
      <c r="CK64" s="1056"/>
      <c r="CL64" s="1057"/>
      <c r="CM64" s="1055"/>
      <c r="CN64" s="1056"/>
      <c r="CO64" s="1056"/>
      <c r="CP64" s="1056"/>
      <c r="CQ64" s="1057"/>
      <c r="CR64" s="1055"/>
      <c r="CS64" s="1056"/>
      <c r="CT64" s="1056"/>
      <c r="CU64" s="1056"/>
      <c r="CV64" s="1057"/>
      <c r="CW64" s="1055"/>
      <c r="CX64" s="1056"/>
      <c r="CY64" s="1056"/>
      <c r="CZ64" s="1056"/>
      <c r="DA64" s="1057"/>
      <c r="DB64" s="1055"/>
      <c r="DC64" s="1056"/>
      <c r="DD64" s="1056"/>
      <c r="DE64" s="1056"/>
      <c r="DF64" s="1057"/>
      <c r="DG64" s="1055"/>
      <c r="DH64" s="1056"/>
      <c r="DI64" s="1056"/>
      <c r="DJ64" s="1056"/>
      <c r="DK64" s="1057"/>
      <c r="DL64" s="1055"/>
      <c r="DM64" s="1056"/>
      <c r="DN64" s="1056"/>
      <c r="DO64" s="1056"/>
      <c r="DP64" s="1057"/>
      <c r="DQ64" s="1055"/>
      <c r="DR64" s="1056"/>
      <c r="DS64" s="1056"/>
      <c r="DT64" s="1056"/>
      <c r="DU64" s="1057"/>
      <c r="DV64" s="1058"/>
      <c r="DW64" s="1059"/>
      <c r="DX64" s="1059"/>
      <c r="DY64" s="1059"/>
      <c r="DZ64" s="1060"/>
      <c r="EA64" s="226"/>
    </row>
    <row r="65" spans="1:131" s="227" customFormat="1" ht="26.25" customHeight="1" thickBot="1" x14ac:dyDescent="0.2">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0"/>
      <c r="BT65" s="1081"/>
      <c r="BU65" s="1081"/>
      <c r="BV65" s="1081"/>
      <c r="BW65" s="1081"/>
      <c r="BX65" s="1081"/>
      <c r="BY65" s="1081"/>
      <c r="BZ65" s="1081"/>
      <c r="CA65" s="1081"/>
      <c r="CB65" s="1081"/>
      <c r="CC65" s="1081"/>
      <c r="CD65" s="1081"/>
      <c r="CE65" s="1081"/>
      <c r="CF65" s="1081"/>
      <c r="CG65" s="1082"/>
      <c r="CH65" s="1055"/>
      <c r="CI65" s="1056"/>
      <c r="CJ65" s="1056"/>
      <c r="CK65" s="1056"/>
      <c r="CL65" s="1057"/>
      <c r="CM65" s="1055"/>
      <c r="CN65" s="1056"/>
      <c r="CO65" s="1056"/>
      <c r="CP65" s="1056"/>
      <c r="CQ65" s="1057"/>
      <c r="CR65" s="1055"/>
      <c r="CS65" s="1056"/>
      <c r="CT65" s="1056"/>
      <c r="CU65" s="1056"/>
      <c r="CV65" s="1057"/>
      <c r="CW65" s="1055"/>
      <c r="CX65" s="1056"/>
      <c r="CY65" s="1056"/>
      <c r="CZ65" s="1056"/>
      <c r="DA65" s="1057"/>
      <c r="DB65" s="1055"/>
      <c r="DC65" s="1056"/>
      <c r="DD65" s="1056"/>
      <c r="DE65" s="1056"/>
      <c r="DF65" s="1057"/>
      <c r="DG65" s="1055"/>
      <c r="DH65" s="1056"/>
      <c r="DI65" s="1056"/>
      <c r="DJ65" s="1056"/>
      <c r="DK65" s="1057"/>
      <c r="DL65" s="1055"/>
      <c r="DM65" s="1056"/>
      <c r="DN65" s="1056"/>
      <c r="DO65" s="1056"/>
      <c r="DP65" s="1057"/>
      <c r="DQ65" s="1055"/>
      <c r="DR65" s="1056"/>
      <c r="DS65" s="1056"/>
      <c r="DT65" s="1056"/>
      <c r="DU65" s="1057"/>
      <c r="DV65" s="1058"/>
      <c r="DW65" s="1059"/>
      <c r="DX65" s="1059"/>
      <c r="DY65" s="1059"/>
      <c r="DZ65" s="1060"/>
      <c r="EA65" s="226"/>
    </row>
    <row r="66" spans="1:131" s="227" customFormat="1" ht="26.25" customHeight="1" x14ac:dyDescent="0.15">
      <c r="A66" s="1061" t="s">
        <v>412</v>
      </c>
      <c r="B66" s="1062"/>
      <c r="C66" s="1062"/>
      <c r="D66" s="1062"/>
      <c r="E66" s="1062"/>
      <c r="F66" s="1062"/>
      <c r="G66" s="1062"/>
      <c r="H66" s="1062"/>
      <c r="I66" s="1062"/>
      <c r="J66" s="1062"/>
      <c r="K66" s="1062"/>
      <c r="L66" s="1062"/>
      <c r="M66" s="1062"/>
      <c r="N66" s="1062"/>
      <c r="O66" s="1062"/>
      <c r="P66" s="1063"/>
      <c r="Q66" s="1067" t="s">
        <v>413</v>
      </c>
      <c r="R66" s="1068"/>
      <c r="S66" s="1068"/>
      <c r="T66" s="1068"/>
      <c r="U66" s="1069"/>
      <c r="V66" s="1067" t="s">
        <v>414</v>
      </c>
      <c r="W66" s="1068"/>
      <c r="X66" s="1068"/>
      <c r="Y66" s="1068"/>
      <c r="Z66" s="1069"/>
      <c r="AA66" s="1067" t="s">
        <v>415</v>
      </c>
      <c r="AB66" s="1068"/>
      <c r="AC66" s="1068"/>
      <c r="AD66" s="1068"/>
      <c r="AE66" s="1069"/>
      <c r="AF66" s="1073" t="s">
        <v>416</v>
      </c>
      <c r="AG66" s="1074"/>
      <c r="AH66" s="1074"/>
      <c r="AI66" s="1074"/>
      <c r="AJ66" s="1075"/>
      <c r="AK66" s="1067" t="s">
        <v>417</v>
      </c>
      <c r="AL66" s="1062"/>
      <c r="AM66" s="1062"/>
      <c r="AN66" s="1062"/>
      <c r="AO66" s="1063"/>
      <c r="AP66" s="1067" t="s">
        <v>418</v>
      </c>
      <c r="AQ66" s="1068"/>
      <c r="AR66" s="1068"/>
      <c r="AS66" s="1068"/>
      <c r="AT66" s="1069"/>
      <c r="AU66" s="1067" t="s">
        <v>419</v>
      </c>
      <c r="AV66" s="1068"/>
      <c r="AW66" s="1068"/>
      <c r="AX66" s="1068"/>
      <c r="AY66" s="1069"/>
      <c r="AZ66" s="1067" t="s">
        <v>368</v>
      </c>
      <c r="BA66" s="1068"/>
      <c r="BB66" s="1068"/>
      <c r="BC66" s="1068"/>
      <c r="BD66" s="1083"/>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4"/>
      <c r="B67" s="1065"/>
      <c r="C67" s="1065"/>
      <c r="D67" s="1065"/>
      <c r="E67" s="1065"/>
      <c r="F67" s="1065"/>
      <c r="G67" s="1065"/>
      <c r="H67" s="1065"/>
      <c r="I67" s="1065"/>
      <c r="J67" s="1065"/>
      <c r="K67" s="1065"/>
      <c r="L67" s="1065"/>
      <c r="M67" s="1065"/>
      <c r="N67" s="1065"/>
      <c r="O67" s="1065"/>
      <c r="P67" s="1066"/>
      <c r="Q67" s="1070"/>
      <c r="R67" s="1071"/>
      <c r="S67" s="1071"/>
      <c r="T67" s="1071"/>
      <c r="U67" s="1072"/>
      <c r="V67" s="1070"/>
      <c r="W67" s="1071"/>
      <c r="X67" s="1071"/>
      <c r="Y67" s="1071"/>
      <c r="Z67" s="1072"/>
      <c r="AA67" s="1070"/>
      <c r="AB67" s="1071"/>
      <c r="AC67" s="1071"/>
      <c r="AD67" s="1071"/>
      <c r="AE67" s="1072"/>
      <c r="AF67" s="1076"/>
      <c r="AG67" s="1077"/>
      <c r="AH67" s="1077"/>
      <c r="AI67" s="1077"/>
      <c r="AJ67" s="1078"/>
      <c r="AK67" s="1079"/>
      <c r="AL67" s="1065"/>
      <c r="AM67" s="1065"/>
      <c r="AN67" s="1065"/>
      <c r="AO67" s="1066"/>
      <c r="AP67" s="1070"/>
      <c r="AQ67" s="1071"/>
      <c r="AR67" s="1071"/>
      <c r="AS67" s="1071"/>
      <c r="AT67" s="1072"/>
      <c r="AU67" s="1070"/>
      <c r="AV67" s="1071"/>
      <c r="AW67" s="1071"/>
      <c r="AX67" s="1071"/>
      <c r="AY67" s="1072"/>
      <c r="AZ67" s="1070"/>
      <c r="BA67" s="1071"/>
      <c r="BB67" s="1071"/>
      <c r="BC67" s="1071"/>
      <c r="BD67" s="1084"/>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179" t="s">
        <v>575</v>
      </c>
      <c r="C68" s="1180"/>
      <c r="D68" s="1180"/>
      <c r="E68" s="1180"/>
      <c r="F68" s="1180"/>
      <c r="G68" s="1180"/>
      <c r="H68" s="1180"/>
      <c r="I68" s="1180"/>
      <c r="J68" s="1180"/>
      <c r="K68" s="1180"/>
      <c r="L68" s="1180"/>
      <c r="M68" s="1180"/>
      <c r="N68" s="1180"/>
      <c r="O68" s="1180"/>
      <c r="P68" s="1181"/>
      <c r="Q68" s="1054">
        <v>346</v>
      </c>
      <c r="R68" s="1051"/>
      <c r="S68" s="1051"/>
      <c r="T68" s="1051"/>
      <c r="U68" s="1051"/>
      <c r="V68" s="1051">
        <v>345</v>
      </c>
      <c r="W68" s="1051"/>
      <c r="X68" s="1051"/>
      <c r="Y68" s="1051"/>
      <c r="Z68" s="1051"/>
      <c r="AA68" s="1051">
        <v>1</v>
      </c>
      <c r="AB68" s="1051"/>
      <c r="AC68" s="1051"/>
      <c r="AD68" s="1051"/>
      <c r="AE68" s="1051"/>
      <c r="AF68" s="1051">
        <v>335</v>
      </c>
      <c r="AG68" s="1051"/>
      <c r="AH68" s="1051"/>
      <c r="AI68" s="1051"/>
      <c r="AJ68" s="1051"/>
      <c r="AK68" s="1051">
        <v>0</v>
      </c>
      <c r="AL68" s="1051"/>
      <c r="AM68" s="1051"/>
      <c r="AN68" s="1051"/>
      <c r="AO68" s="1051"/>
      <c r="AP68" s="1051">
        <v>0</v>
      </c>
      <c r="AQ68" s="1051"/>
      <c r="AR68" s="1051"/>
      <c r="AS68" s="1051"/>
      <c r="AT68" s="1051"/>
      <c r="AU68" s="1051">
        <v>0</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576</v>
      </c>
      <c r="C69" s="1044"/>
      <c r="D69" s="1044"/>
      <c r="E69" s="1044"/>
      <c r="F69" s="1044"/>
      <c r="G69" s="1044"/>
      <c r="H69" s="1044"/>
      <c r="I69" s="1044"/>
      <c r="J69" s="1044"/>
      <c r="K69" s="1044"/>
      <c r="L69" s="1044"/>
      <c r="M69" s="1044"/>
      <c r="N69" s="1044"/>
      <c r="O69" s="1044"/>
      <c r="P69" s="1045"/>
      <c r="Q69" s="1046">
        <v>107</v>
      </c>
      <c r="R69" s="1040"/>
      <c r="S69" s="1040"/>
      <c r="T69" s="1040"/>
      <c r="U69" s="1040"/>
      <c r="V69" s="1040">
        <v>86</v>
      </c>
      <c r="W69" s="1040"/>
      <c r="X69" s="1040"/>
      <c r="Y69" s="1040"/>
      <c r="Z69" s="1040"/>
      <c r="AA69" s="1040">
        <v>21</v>
      </c>
      <c r="AB69" s="1040"/>
      <c r="AC69" s="1040"/>
      <c r="AD69" s="1040"/>
      <c r="AE69" s="1040"/>
      <c r="AF69" s="1040">
        <v>21</v>
      </c>
      <c r="AG69" s="1040"/>
      <c r="AH69" s="1040"/>
      <c r="AI69" s="1040"/>
      <c r="AJ69" s="1040"/>
      <c r="AK69" s="1040">
        <v>27</v>
      </c>
      <c r="AL69" s="1040"/>
      <c r="AM69" s="1040"/>
      <c r="AN69" s="1040"/>
      <c r="AO69" s="1040"/>
      <c r="AP69" s="1040">
        <v>0</v>
      </c>
      <c r="AQ69" s="1040"/>
      <c r="AR69" s="1040"/>
      <c r="AS69" s="1040"/>
      <c r="AT69" s="1040"/>
      <c r="AU69" s="1040">
        <v>0</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577</v>
      </c>
      <c r="C70" s="1044"/>
      <c r="D70" s="1044"/>
      <c r="E70" s="1044"/>
      <c r="F70" s="1044"/>
      <c r="G70" s="1044"/>
      <c r="H70" s="1044"/>
      <c r="I70" s="1044"/>
      <c r="J70" s="1044"/>
      <c r="K70" s="1044"/>
      <c r="L70" s="1044"/>
      <c r="M70" s="1044"/>
      <c r="N70" s="1044"/>
      <c r="O70" s="1044"/>
      <c r="P70" s="1045"/>
      <c r="Q70" s="1046">
        <v>75</v>
      </c>
      <c r="R70" s="1040"/>
      <c r="S70" s="1040"/>
      <c r="T70" s="1040"/>
      <c r="U70" s="1040"/>
      <c r="V70" s="1040">
        <v>75</v>
      </c>
      <c r="W70" s="1040"/>
      <c r="X70" s="1040"/>
      <c r="Y70" s="1040"/>
      <c r="Z70" s="1040"/>
      <c r="AA70" s="1040">
        <v>0</v>
      </c>
      <c r="AB70" s="1040"/>
      <c r="AC70" s="1040"/>
      <c r="AD70" s="1040"/>
      <c r="AE70" s="1040"/>
      <c r="AF70" s="1040">
        <v>0</v>
      </c>
      <c r="AG70" s="1040"/>
      <c r="AH70" s="1040"/>
      <c r="AI70" s="1040"/>
      <c r="AJ70" s="1040"/>
      <c r="AK70" s="1040">
        <v>6</v>
      </c>
      <c r="AL70" s="1040"/>
      <c r="AM70" s="1040"/>
      <c r="AN70" s="1040"/>
      <c r="AO70" s="1040"/>
      <c r="AP70" s="1040">
        <v>0</v>
      </c>
      <c r="AQ70" s="1040"/>
      <c r="AR70" s="1040"/>
      <c r="AS70" s="1040"/>
      <c r="AT70" s="1040"/>
      <c r="AU70" s="1040">
        <v>0</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578</v>
      </c>
      <c r="C71" s="1044"/>
      <c r="D71" s="1044"/>
      <c r="E71" s="1044"/>
      <c r="F71" s="1044"/>
      <c r="G71" s="1044"/>
      <c r="H71" s="1044"/>
      <c r="I71" s="1044"/>
      <c r="J71" s="1044"/>
      <c r="K71" s="1044"/>
      <c r="L71" s="1044"/>
      <c r="M71" s="1044"/>
      <c r="N71" s="1044"/>
      <c r="O71" s="1044"/>
      <c r="P71" s="1045"/>
      <c r="Q71" s="1046">
        <v>273827</v>
      </c>
      <c r="R71" s="1040"/>
      <c r="S71" s="1040"/>
      <c r="T71" s="1040"/>
      <c r="U71" s="1040"/>
      <c r="V71" s="1040">
        <v>273727</v>
      </c>
      <c r="W71" s="1040"/>
      <c r="X71" s="1040"/>
      <c r="Y71" s="1040"/>
      <c r="Z71" s="1040"/>
      <c r="AA71" s="1040">
        <v>99</v>
      </c>
      <c r="AB71" s="1040"/>
      <c r="AC71" s="1040"/>
      <c r="AD71" s="1040"/>
      <c r="AE71" s="1040"/>
      <c r="AF71" s="1040">
        <v>99</v>
      </c>
      <c r="AG71" s="1040"/>
      <c r="AH71" s="1040"/>
      <c r="AI71" s="1040"/>
      <c r="AJ71" s="1040"/>
      <c r="AK71" s="1040">
        <v>8213</v>
      </c>
      <c r="AL71" s="1040"/>
      <c r="AM71" s="1040"/>
      <c r="AN71" s="1040"/>
      <c r="AO71" s="1040"/>
      <c r="AP71" s="1040">
        <v>0</v>
      </c>
      <c r="AQ71" s="1040"/>
      <c r="AR71" s="1040"/>
      <c r="AS71" s="1040"/>
      <c r="AT71" s="1040"/>
      <c r="AU71" s="1040">
        <v>0</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579</v>
      </c>
      <c r="C72" s="1044"/>
      <c r="D72" s="1044"/>
      <c r="E72" s="1044"/>
      <c r="F72" s="1044"/>
      <c r="G72" s="1044"/>
      <c r="H72" s="1044"/>
      <c r="I72" s="1044"/>
      <c r="J72" s="1044"/>
      <c r="K72" s="1044"/>
      <c r="L72" s="1044"/>
      <c r="M72" s="1044"/>
      <c r="N72" s="1044"/>
      <c r="O72" s="1044"/>
      <c r="P72" s="1045"/>
      <c r="Q72" s="1046">
        <v>7203</v>
      </c>
      <c r="R72" s="1040"/>
      <c r="S72" s="1040"/>
      <c r="T72" s="1040"/>
      <c r="U72" s="1040"/>
      <c r="V72" s="1040">
        <v>6919</v>
      </c>
      <c r="W72" s="1040"/>
      <c r="X72" s="1040"/>
      <c r="Y72" s="1040"/>
      <c r="Z72" s="1040"/>
      <c r="AA72" s="1040">
        <v>284</v>
      </c>
      <c r="AB72" s="1040"/>
      <c r="AC72" s="1040"/>
      <c r="AD72" s="1040"/>
      <c r="AE72" s="1040"/>
      <c r="AF72" s="1040">
        <v>284</v>
      </c>
      <c r="AG72" s="1040"/>
      <c r="AH72" s="1040"/>
      <c r="AI72" s="1040"/>
      <c r="AJ72" s="1040"/>
      <c r="AK72" s="1040">
        <v>845</v>
      </c>
      <c r="AL72" s="1040"/>
      <c r="AM72" s="1040"/>
      <c r="AN72" s="1040"/>
      <c r="AO72" s="1040"/>
      <c r="AP72" s="1040">
        <v>0</v>
      </c>
      <c r="AQ72" s="1040"/>
      <c r="AR72" s="1040"/>
      <c r="AS72" s="1040"/>
      <c r="AT72" s="1040"/>
      <c r="AU72" s="1040">
        <v>0</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580</v>
      </c>
      <c r="C73" s="1044"/>
      <c r="D73" s="1044"/>
      <c r="E73" s="1044"/>
      <c r="F73" s="1044"/>
      <c r="G73" s="1044"/>
      <c r="H73" s="1044"/>
      <c r="I73" s="1044"/>
      <c r="J73" s="1044"/>
      <c r="K73" s="1044"/>
      <c r="L73" s="1044"/>
      <c r="M73" s="1044"/>
      <c r="N73" s="1044"/>
      <c r="O73" s="1044"/>
      <c r="P73" s="1045"/>
      <c r="Q73" s="1046">
        <v>1279</v>
      </c>
      <c r="R73" s="1040"/>
      <c r="S73" s="1040"/>
      <c r="T73" s="1040"/>
      <c r="U73" s="1040"/>
      <c r="V73" s="1040">
        <v>1167</v>
      </c>
      <c r="W73" s="1040"/>
      <c r="X73" s="1040"/>
      <c r="Y73" s="1040"/>
      <c r="Z73" s="1040"/>
      <c r="AA73" s="1040">
        <v>112</v>
      </c>
      <c r="AB73" s="1040"/>
      <c r="AC73" s="1040"/>
      <c r="AD73" s="1040"/>
      <c r="AE73" s="1040"/>
      <c r="AF73" s="1040">
        <v>112</v>
      </c>
      <c r="AG73" s="1040"/>
      <c r="AH73" s="1040"/>
      <c r="AI73" s="1040"/>
      <c r="AJ73" s="1040"/>
      <c r="AK73" s="1040">
        <v>0</v>
      </c>
      <c r="AL73" s="1040"/>
      <c r="AM73" s="1040"/>
      <c r="AN73" s="1040"/>
      <c r="AO73" s="1040"/>
      <c r="AP73" s="1040">
        <v>0</v>
      </c>
      <c r="AQ73" s="1040"/>
      <c r="AR73" s="1040"/>
      <c r="AS73" s="1040"/>
      <c r="AT73" s="1040"/>
      <c r="AU73" s="1040">
        <v>0</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581</v>
      </c>
      <c r="C74" s="1044"/>
      <c r="D74" s="1044"/>
      <c r="E74" s="1044"/>
      <c r="F74" s="1044"/>
      <c r="G74" s="1044"/>
      <c r="H74" s="1044"/>
      <c r="I74" s="1044"/>
      <c r="J74" s="1044"/>
      <c r="K74" s="1044"/>
      <c r="L74" s="1044"/>
      <c r="M74" s="1044"/>
      <c r="N74" s="1044"/>
      <c r="O74" s="1044"/>
      <c r="P74" s="1045"/>
      <c r="Q74" s="1046">
        <v>236</v>
      </c>
      <c r="R74" s="1040"/>
      <c r="S74" s="1040"/>
      <c r="T74" s="1040"/>
      <c r="U74" s="1040"/>
      <c r="V74" s="1040">
        <v>217</v>
      </c>
      <c r="W74" s="1040"/>
      <c r="X74" s="1040"/>
      <c r="Y74" s="1040"/>
      <c r="Z74" s="1040"/>
      <c r="AA74" s="1040">
        <v>19</v>
      </c>
      <c r="AB74" s="1040"/>
      <c r="AC74" s="1040"/>
      <c r="AD74" s="1040"/>
      <c r="AE74" s="1040"/>
      <c r="AF74" s="1040">
        <v>19</v>
      </c>
      <c r="AG74" s="1040"/>
      <c r="AH74" s="1040"/>
      <c r="AI74" s="1040"/>
      <c r="AJ74" s="1040"/>
      <c r="AK74" s="1040">
        <v>229</v>
      </c>
      <c r="AL74" s="1040"/>
      <c r="AM74" s="1040"/>
      <c r="AN74" s="1040"/>
      <c r="AO74" s="1040"/>
      <c r="AP74" s="1040">
        <v>0</v>
      </c>
      <c r="AQ74" s="1040"/>
      <c r="AR74" s="1040"/>
      <c r="AS74" s="1040"/>
      <c r="AT74" s="1040"/>
      <c r="AU74" s="1040">
        <v>0</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582</v>
      </c>
      <c r="C75" s="1044"/>
      <c r="D75" s="1044"/>
      <c r="E75" s="1044"/>
      <c r="F75" s="1044"/>
      <c r="G75" s="1044"/>
      <c r="H75" s="1044"/>
      <c r="I75" s="1044"/>
      <c r="J75" s="1044"/>
      <c r="K75" s="1044"/>
      <c r="L75" s="1044"/>
      <c r="M75" s="1044"/>
      <c r="N75" s="1044"/>
      <c r="O75" s="1044"/>
      <c r="P75" s="1045"/>
      <c r="Q75" s="1047">
        <v>6</v>
      </c>
      <c r="R75" s="1048"/>
      <c r="S75" s="1048"/>
      <c r="T75" s="1048"/>
      <c r="U75" s="1049"/>
      <c r="V75" s="1050">
        <v>2</v>
      </c>
      <c r="W75" s="1048"/>
      <c r="X75" s="1048"/>
      <c r="Y75" s="1048"/>
      <c r="Z75" s="1049"/>
      <c r="AA75" s="1050">
        <v>3</v>
      </c>
      <c r="AB75" s="1048"/>
      <c r="AC75" s="1048"/>
      <c r="AD75" s="1048"/>
      <c r="AE75" s="1049"/>
      <c r="AF75" s="1050">
        <v>3</v>
      </c>
      <c r="AG75" s="1048"/>
      <c r="AH75" s="1048"/>
      <c r="AI75" s="1048"/>
      <c r="AJ75" s="1049"/>
      <c r="AK75" s="1050">
        <v>0</v>
      </c>
      <c r="AL75" s="1048"/>
      <c r="AM75" s="1048"/>
      <c r="AN75" s="1048"/>
      <c r="AO75" s="1049"/>
      <c r="AP75" s="1050">
        <v>0</v>
      </c>
      <c r="AQ75" s="1048"/>
      <c r="AR75" s="1048"/>
      <c r="AS75" s="1048"/>
      <c r="AT75" s="1049"/>
      <c r="AU75" s="1050">
        <v>0</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583</v>
      </c>
      <c r="C76" s="1044"/>
      <c r="D76" s="1044"/>
      <c r="E76" s="1044"/>
      <c r="F76" s="1044"/>
      <c r="G76" s="1044"/>
      <c r="H76" s="1044"/>
      <c r="I76" s="1044"/>
      <c r="J76" s="1044"/>
      <c r="K76" s="1044"/>
      <c r="L76" s="1044"/>
      <c r="M76" s="1044"/>
      <c r="N76" s="1044"/>
      <c r="O76" s="1044"/>
      <c r="P76" s="1045"/>
      <c r="Q76" s="1047">
        <v>80</v>
      </c>
      <c r="R76" s="1048"/>
      <c r="S76" s="1048"/>
      <c r="T76" s="1048"/>
      <c r="U76" s="1049"/>
      <c r="V76" s="1050">
        <v>77</v>
      </c>
      <c r="W76" s="1048"/>
      <c r="X76" s="1048"/>
      <c r="Y76" s="1048"/>
      <c r="Z76" s="1049"/>
      <c r="AA76" s="1050">
        <v>3</v>
      </c>
      <c r="AB76" s="1048"/>
      <c r="AC76" s="1048"/>
      <c r="AD76" s="1048"/>
      <c r="AE76" s="1049"/>
      <c r="AF76" s="1050">
        <v>3</v>
      </c>
      <c r="AG76" s="1048"/>
      <c r="AH76" s="1048"/>
      <c r="AI76" s="1048"/>
      <c r="AJ76" s="1049"/>
      <c r="AK76" s="1050">
        <v>0</v>
      </c>
      <c r="AL76" s="1048"/>
      <c r="AM76" s="1048"/>
      <c r="AN76" s="1048"/>
      <c r="AO76" s="1049"/>
      <c r="AP76" s="1050">
        <v>21</v>
      </c>
      <c r="AQ76" s="1048"/>
      <c r="AR76" s="1048"/>
      <c r="AS76" s="1048"/>
      <c r="AT76" s="1049"/>
      <c r="AU76" s="1050">
        <v>21</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t="s">
        <v>584</v>
      </c>
      <c r="C77" s="1044"/>
      <c r="D77" s="1044"/>
      <c r="E77" s="1044"/>
      <c r="F77" s="1044"/>
      <c r="G77" s="1044"/>
      <c r="H77" s="1044"/>
      <c r="I77" s="1044"/>
      <c r="J77" s="1044"/>
      <c r="K77" s="1044"/>
      <c r="L77" s="1044"/>
      <c r="M77" s="1044"/>
      <c r="N77" s="1044"/>
      <c r="O77" s="1044"/>
      <c r="P77" s="1045"/>
      <c r="Q77" s="1047">
        <v>118</v>
      </c>
      <c r="R77" s="1048"/>
      <c r="S77" s="1048"/>
      <c r="T77" s="1048"/>
      <c r="U77" s="1049"/>
      <c r="V77" s="1050">
        <v>116</v>
      </c>
      <c r="W77" s="1048"/>
      <c r="X77" s="1048"/>
      <c r="Y77" s="1048"/>
      <c r="Z77" s="1049"/>
      <c r="AA77" s="1050">
        <v>1</v>
      </c>
      <c r="AB77" s="1048"/>
      <c r="AC77" s="1048"/>
      <c r="AD77" s="1048"/>
      <c r="AE77" s="1049"/>
      <c r="AF77" s="1050">
        <v>1</v>
      </c>
      <c r="AG77" s="1048"/>
      <c r="AH77" s="1048"/>
      <c r="AI77" s="1048"/>
      <c r="AJ77" s="1049"/>
      <c r="AK77" s="1050">
        <v>11</v>
      </c>
      <c r="AL77" s="1048"/>
      <c r="AM77" s="1048"/>
      <c r="AN77" s="1048"/>
      <c r="AO77" s="1049"/>
      <c r="AP77" s="1050">
        <v>314</v>
      </c>
      <c r="AQ77" s="1048"/>
      <c r="AR77" s="1048"/>
      <c r="AS77" s="1048"/>
      <c r="AT77" s="1049"/>
      <c r="AU77" s="1050">
        <v>0</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t="s">
        <v>585</v>
      </c>
      <c r="C78" s="1044"/>
      <c r="D78" s="1044"/>
      <c r="E78" s="1044"/>
      <c r="F78" s="1044"/>
      <c r="G78" s="1044"/>
      <c r="H78" s="1044"/>
      <c r="I78" s="1044"/>
      <c r="J78" s="1044"/>
      <c r="K78" s="1044"/>
      <c r="L78" s="1044"/>
      <c r="M78" s="1044"/>
      <c r="N78" s="1044"/>
      <c r="O78" s="1044"/>
      <c r="P78" s="1045"/>
      <c r="Q78" s="1046">
        <v>22</v>
      </c>
      <c r="R78" s="1040"/>
      <c r="S78" s="1040"/>
      <c r="T78" s="1040"/>
      <c r="U78" s="1040"/>
      <c r="V78" s="1040">
        <v>22</v>
      </c>
      <c r="W78" s="1040"/>
      <c r="X78" s="1040"/>
      <c r="Y78" s="1040"/>
      <c r="Z78" s="1040"/>
      <c r="AA78" s="1040">
        <v>0</v>
      </c>
      <c r="AB78" s="1040"/>
      <c r="AC78" s="1040"/>
      <c r="AD78" s="1040"/>
      <c r="AE78" s="1040"/>
      <c r="AF78" s="1040">
        <v>0</v>
      </c>
      <c r="AG78" s="1040"/>
      <c r="AH78" s="1040"/>
      <c r="AI78" s="1040"/>
      <c r="AJ78" s="1040"/>
      <c r="AK78" s="1040">
        <v>3</v>
      </c>
      <c r="AL78" s="1040"/>
      <c r="AM78" s="1040"/>
      <c r="AN78" s="1040"/>
      <c r="AO78" s="1040"/>
      <c r="AP78" s="1040">
        <v>0</v>
      </c>
      <c r="AQ78" s="1040"/>
      <c r="AR78" s="1040"/>
      <c r="AS78" s="1040"/>
      <c r="AT78" s="1040"/>
      <c r="AU78" s="1040">
        <v>0</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t="s">
        <v>586</v>
      </c>
      <c r="C79" s="1044"/>
      <c r="D79" s="1044"/>
      <c r="E79" s="1044"/>
      <c r="F79" s="1044"/>
      <c r="G79" s="1044"/>
      <c r="H79" s="1044"/>
      <c r="I79" s="1044"/>
      <c r="J79" s="1044"/>
      <c r="K79" s="1044"/>
      <c r="L79" s="1044"/>
      <c r="M79" s="1044"/>
      <c r="N79" s="1044"/>
      <c r="O79" s="1044"/>
      <c r="P79" s="1045"/>
      <c r="Q79" s="1046">
        <v>119</v>
      </c>
      <c r="R79" s="1040"/>
      <c r="S79" s="1040"/>
      <c r="T79" s="1040"/>
      <c r="U79" s="1040"/>
      <c r="V79" s="1040">
        <v>106</v>
      </c>
      <c r="W79" s="1040"/>
      <c r="X79" s="1040"/>
      <c r="Y79" s="1040"/>
      <c r="Z79" s="1040"/>
      <c r="AA79" s="1040">
        <v>13</v>
      </c>
      <c r="AB79" s="1040"/>
      <c r="AC79" s="1040"/>
      <c r="AD79" s="1040"/>
      <c r="AE79" s="1040"/>
      <c r="AF79" s="1040">
        <v>12</v>
      </c>
      <c r="AG79" s="1040"/>
      <c r="AH79" s="1040"/>
      <c r="AI79" s="1040"/>
      <c r="AJ79" s="1040"/>
      <c r="AK79" s="1040">
        <v>0</v>
      </c>
      <c r="AL79" s="1040"/>
      <c r="AM79" s="1040"/>
      <c r="AN79" s="1040"/>
      <c r="AO79" s="1040"/>
      <c r="AP79" s="1040">
        <v>0</v>
      </c>
      <c r="AQ79" s="1040"/>
      <c r="AR79" s="1040"/>
      <c r="AS79" s="1040"/>
      <c r="AT79" s="1040"/>
      <c r="AU79" s="1040">
        <v>0</v>
      </c>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t="s">
        <v>587</v>
      </c>
      <c r="C80" s="1044"/>
      <c r="D80" s="1044"/>
      <c r="E80" s="1044"/>
      <c r="F80" s="1044"/>
      <c r="G80" s="1044"/>
      <c r="H80" s="1044"/>
      <c r="I80" s="1044"/>
      <c r="J80" s="1044"/>
      <c r="K80" s="1044"/>
      <c r="L80" s="1044"/>
      <c r="M80" s="1044"/>
      <c r="N80" s="1044"/>
      <c r="O80" s="1044"/>
      <c r="P80" s="1045"/>
      <c r="Q80" s="1046">
        <v>17</v>
      </c>
      <c r="R80" s="1040"/>
      <c r="S80" s="1040"/>
      <c r="T80" s="1040"/>
      <c r="U80" s="1040"/>
      <c r="V80" s="1040">
        <v>15</v>
      </c>
      <c r="W80" s="1040"/>
      <c r="X80" s="1040"/>
      <c r="Y80" s="1040"/>
      <c r="Z80" s="1040"/>
      <c r="AA80" s="1040">
        <v>3</v>
      </c>
      <c r="AB80" s="1040"/>
      <c r="AC80" s="1040"/>
      <c r="AD80" s="1040"/>
      <c r="AE80" s="1040"/>
      <c r="AF80" s="1040">
        <v>3</v>
      </c>
      <c r="AG80" s="1040"/>
      <c r="AH80" s="1040"/>
      <c r="AI80" s="1040"/>
      <c r="AJ80" s="1040"/>
      <c r="AK80" s="1040">
        <v>0</v>
      </c>
      <c r="AL80" s="1040"/>
      <c r="AM80" s="1040"/>
      <c r="AN80" s="1040"/>
      <c r="AO80" s="1040"/>
      <c r="AP80" s="1040">
        <v>0</v>
      </c>
      <c r="AQ80" s="1040"/>
      <c r="AR80" s="1040"/>
      <c r="AS80" s="1040"/>
      <c r="AT80" s="1040"/>
      <c r="AU80" s="1040">
        <v>0</v>
      </c>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t="s">
        <v>588</v>
      </c>
      <c r="C81" s="1044"/>
      <c r="D81" s="1044"/>
      <c r="E81" s="1044"/>
      <c r="F81" s="1044"/>
      <c r="G81" s="1044"/>
      <c r="H81" s="1044"/>
      <c r="I81" s="1044"/>
      <c r="J81" s="1044"/>
      <c r="K81" s="1044"/>
      <c r="L81" s="1044"/>
      <c r="M81" s="1044"/>
      <c r="N81" s="1044"/>
      <c r="O81" s="1044"/>
      <c r="P81" s="1045"/>
      <c r="Q81" s="1046">
        <v>196</v>
      </c>
      <c r="R81" s="1040"/>
      <c r="S81" s="1040"/>
      <c r="T81" s="1040"/>
      <c r="U81" s="1040"/>
      <c r="V81" s="1040">
        <v>184</v>
      </c>
      <c r="W81" s="1040"/>
      <c r="X81" s="1040"/>
      <c r="Y81" s="1040"/>
      <c r="Z81" s="1040"/>
      <c r="AA81" s="1040">
        <v>12</v>
      </c>
      <c r="AB81" s="1040"/>
      <c r="AC81" s="1040"/>
      <c r="AD81" s="1040"/>
      <c r="AE81" s="1040"/>
      <c r="AF81" s="1040">
        <v>12</v>
      </c>
      <c r="AG81" s="1040"/>
      <c r="AH81" s="1040"/>
      <c r="AI81" s="1040"/>
      <c r="AJ81" s="1040"/>
      <c r="AK81" s="1040">
        <v>0</v>
      </c>
      <c r="AL81" s="1040"/>
      <c r="AM81" s="1040"/>
      <c r="AN81" s="1040"/>
      <c r="AO81" s="1040"/>
      <c r="AP81" s="1040">
        <v>24</v>
      </c>
      <c r="AQ81" s="1040"/>
      <c r="AR81" s="1040"/>
      <c r="AS81" s="1040"/>
      <c r="AT81" s="1040"/>
      <c r="AU81" s="1040">
        <v>0</v>
      </c>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t="s">
        <v>589</v>
      </c>
      <c r="C82" s="1044"/>
      <c r="D82" s="1044"/>
      <c r="E82" s="1044"/>
      <c r="F82" s="1044"/>
      <c r="G82" s="1044"/>
      <c r="H82" s="1044"/>
      <c r="I82" s="1044"/>
      <c r="J82" s="1044"/>
      <c r="K82" s="1044"/>
      <c r="L82" s="1044"/>
      <c r="M82" s="1044"/>
      <c r="N82" s="1044"/>
      <c r="O82" s="1044"/>
      <c r="P82" s="1045"/>
      <c r="Q82" s="1046">
        <v>13</v>
      </c>
      <c r="R82" s="1040"/>
      <c r="S82" s="1040"/>
      <c r="T82" s="1040"/>
      <c r="U82" s="1040"/>
      <c r="V82" s="1040">
        <v>13</v>
      </c>
      <c r="W82" s="1040"/>
      <c r="X82" s="1040"/>
      <c r="Y82" s="1040"/>
      <c r="Z82" s="1040"/>
      <c r="AA82" s="1040">
        <v>0</v>
      </c>
      <c r="AB82" s="1040"/>
      <c r="AC82" s="1040"/>
      <c r="AD82" s="1040"/>
      <c r="AE82" s="1040"/>
      <c r="AF82" s="1040">
        <v>0</v>
      </c>
      <c r="AG82" s="1040"/>
      <c r="AH82" s="1040"/>
      <c r="AI82" s="1040"/>
      <c r="AJ82" s="1040"/>
      <c r="AK82" s="1040">
        <v>0</v>
      </c>
      <c r="AL82" s="1040"/>
      <c r="AM82" s="1040"/>
      <c r="AN82" s="1040"/>
      <c r="AO82" s="1040"/>
      <c r="AP82" s="1040">
        <v>0</v>
      </c>
      <c r="AQ82" s="1040"/>
      <c r="AR82" s="1040"/>
      <c r="AS82" s="1040"/>
      <c r="AT82" s="1040"/>
      <c r="AU82" s="1040">
        <v>0</v>
      </c>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383</v>
      </c>
      <c r="B88" s="1013" t="s">
        <v>420</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904</v>
      </c>
      <c r="AG88" s="1028"/>
      <c r="AH88" s="1028"/>
      <c r="AI88" s="1028"/>
      <c r="AJ88" s="1028"/>
      <c r="AK88" s="1032"/>
      <c r="AL88" s="1032"/>
      <c r="AM88" s="1032"/>
      <c r="AN88" s="1032"/>
      <c r="AO88" s="1032"/>
      <c r="AP88" s="1028">
        <v>359</v>
      </c>
      <c r="AQ88" s="1028"/>
      <c r="AR88" s="1028"/>
      <c r="AS88" s="1028"/>
      <c r="AT88" s="1028"/>
      <c r="AU88" s="1028">
        <v>21</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1013" t="s">
        <v>421</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988</v>
      </c>
      <c r="CS102" s="1020"/>
      <c r="CT102" s="1020"/>
      <c r="CU102" s="1020"/>
      <c r="CV102" s="1021"/>
      <c r="CW102" s="1019">
        <v>0</v>
      </c>
      <c r="CX102" s="1020"/>
      <c r="CY102" s="1020"/>
      <c r="CZ102" s="1020"/>
      <c r="DA102" s="1021"/>
      <c r="DB102" s="1019">
        <v>503</v>
      </c>
      <c r="DC102" s="1020"/>
      <c r="DD102" s="1020"/>
      <c r="DE102" s="1020"/>
      <c r="DF102" s="1021"/>
      <c r="DG102" s="1019">
        <v>0</v>
      </c>
      <c r="DH102" s="1020"/>
      <c r="DI102" s="1020"/>
      <c r="DJ102" s="1020"/>
      <c r="DK102" s="1021"/>
      <c r="DL102" s="1019">
        <v>8</v>
      </c>
      <c r="DM102" s="1020"/>
      <c r="DN102" s="1020"/>
      <c r="DO102" s="1020"/>
      <c r="DP102" s="1021"/>
      <c r="DQ102" s="1019">
        <v>4</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428</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429</v>
      </c>
      <c r="AB109" s="963"/>
      <c r="AC109" s="963"/>
      <c r="AD109" s="963"/>
      <c r="AE109" s="964"/>
      <c r="AF109" s="965" t="s">
        <v>300</v>
      </c>
      <c r="AG109" s="963"/>
      <c r="AH109" s="963"/>
      <c r="AI109" s="963"/>
      <c r="AJ109" s="964"/>
      <c r="AK109" s="965" t="s">
        <v>299</v>
      </c>
      <c r="AL109" s="963"/>
      <c r="AM109" s="963"/>
      <c r="AN109" s="963"/>
      <c r="AO109" s="964"/>
      <c r="AP109" s="965" t="s">
        <v>430</v>
      </c>
      <c r="AQ109" s="963"/>
      <c r="AR109" s="963"/>
      <c r="AS109" s="963"/>
      <c r="AT109" s="994"/>
      <c r="AU109" s="962" t="s">
        <v>428</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429</v>
      </c>
      <c r="BR109" s="963"/>
      <c r="BS109" s="963"/>
      <c r="BT109" s="963"/>
      <c r="BU109" s="964"/>
      <c r="BV109" s="965" t="s">
        <v>300</v>
      </c>
      <c r="BW109" s="963"/>
      <c r="BX109" s="963"/>
      <c r="BY109" s="963"/>
      <c r="BZ109" s="964"/>
      <c r="CA109" s="965" t="s">
        <v>299</v>
      </c>
      <c r="CB109" s="963"/>
      <c r="CC109" s="963"/>
      <c r="CD109" s="963"/>
      <c r="CE109" s="964"/>
      <c r="CF109" s="1001" t="s">
        <v>430</v>
      </c>
      <c r="CG109" s="1001"/>
      <c r="CH109" s="1001"/>
      <c r="CI109" s="1001"/>
      <c r="CJ109" s="1001"/>
      <c r="CK109" s="965" t="s">
        <v>431</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429</v>
      </c>
      <c r="DH109" s="963"/>
      <c r="DI109" s="963"/>
      <c r="DJ109" s="963"/>
      <c r="DK109" s="964"/>
      <c r="DL109" s="965" t="s">
        <v>300</v>
      </c>
      <c r="DM109" s="963"/>
      <c r="DN109" s="963"/>
      <c r="DO109" s="963"/>
      <c r="DP109" s="964"/>
      <c r="DQ109" s="965" t="s">
        <v>299</v>
      </c>
      <c r="DR109" s="963"/>
      <c r="DS109" s="963"/>
      <c r="DT109" s="963"/>
      <c r="DU109" s="964"/>
      <c r="DV109" s="965" t="s">
        <v>430</v>
      </c>
      <c r="DW109" s="963"/>
      <c r="DX109" s="963"/>
      <c r="DY109" s="963"/>
      <c r="DZ109" s="994"/>
    </row>
    <row r="110" spans="1:131" s="226" customFormat="1" ht="26.25" customHeight="1" x14ac:dyDescent="0.15">
      <c r="A110" s="865" t="s">
        <v>432</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3262040</v>
      </c>
      <c r="AB110" s="956"/>
      <c r="AC110" s="956"/>
      <c r="AD110" s="956"/>
      <c r="AE110" s="957"/>
      <c r="AF110" s="958">
        <v>3134804</v>
      </c>
      <c r="AG110" s="956"/>
      <c r="AH110" s="956"/>
      <c r="AI110" s="956"/>
      <c r="AJ110" s="957"/>
      <c r="AK110" s="958">
        <v>2906279</v>
      </c>
      <c r="AL110" s="956"/>
      <c r="AM110" s="956"/>
      <c r="AN110" s="956"/>
      <c r="AO110" s="957"/>
      <c r="AP110" s="959">
        <v>28.7</v>
      </c>
      <c r="AQ110" s="960"/>
      <c r="AR110" s="960"/>
      <c r="AS110" s="960"/>
      <c r="AT110" s="961"/>
      <c r="AU110" s="995" t="s">
        <v>67</v>
      </c>
      <c r="AV110" s="996"/>
      <c r="AW110" s="996"/>
      <c r="AX110" s="996"/>
      <c r="AY110" s="996"/>
      <c r="AZ110" s="921" t="s">
        <v>433</v>
      </c>
      <c r="BA110" s="866"/>
      <c r="BB110" s="866"/>
      <c r="BC110" s="866"/>
      <c r="BD110" s="866"/>
      <c r="BE110" s="866"/>
      <c r="BF110" s="866"/>
      <c r="BG110" s="866"/>
      <c r="BH110" s="866"/>
      <c r="BI110" s="866"/>
      <c r="BJ110" s="866"/>
      <c r="BK110" s="866"/>
      <c r="BL110" s="866"/>
      <c r="BM110" s="866"/>
      <c r="BN110" s="866"/>
      <c r="BO110" s="866"/>
      <c r="BP110" s="867"/>
      <c r="BQ110" s="922">
        <v>27489915</v>
      </c>
      <c r="BR110" s="903"/>
      <c r="BS110" s="903"/>
      <c r="BT110" s="903"/>
      <c r="BU110" s="903"/>
      <c r="BV110" s="903">
        <v>26315990</v>
      </c>
      <c r="BW110" s="903"/>
      <c r="BX110" s="903"/>
      <c r="BY110" s="903"/>
      <c r="BZ110" s="903"/>
      <c r="CA110" s="903">
        <v>26424276</v>
      </c>
      <c r="CB110" s="903"/>
      <c r="CC110" s="903"/>
      <c r="CD110" s="903"/>
      <c r="CE110" s="903"/>
      <c r="CF110" s="927">
        <v>261.3</v>
      </c>
      <c r="CG110" s="928"/>
      <c r="CH110" s="928"/>
      <c r="CI110" s="928"/>
      <c r="CJ110" s="928"/>
      <c r="CK110" s="991" t="s">
        <v>434</v>
      </c>
      <c r="CL110" s="877"/>
      <c r="CM110" s="952" t="s">
        <v>435</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436</v>
      </c>
      <c r="DH110" s="903"/>
      <c r="DI110" s="903"/>
      <c r="DJ110" s="903"/>
      <c r="DK110" s="903"/>
      <c r="DL110" s="903" t="s">
        <v>436</v>
      </c>
      <c r="DM110" s="903"/>
      <c r="DN110" s="903"/>
      <c r="DO110" s="903"/>
      <c r="DP110" s="903"/>
      <c r="DQ110" s="903" t="s">
        <v>436</v>
      </c>
      <c r="DR110" s="903"/>
      <c r="DS110" s="903"/>
      <c r="DT110" s="903"/>
      <c r="DU110" s="903"/>
      <c r="DV110" s="904" t="s">
        <v>436</v>
      </c>
      <c r="DW110" s="904"/>
      <c r="DX110" s="904"/>
      <c r="DY110" s="904"/>
      <c r="DZ110" s="905"/>
    </row>
    <row r="111" spans="1:131" s="226" customFormat="1" ht="26.25" customHeight="1" x14ac:dyDescent="0.15">
      <c r="A111" s="832" t="s">
        <v>437</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410</v>
      </c>
      <c r="AB111" s="984"/>
      <c r="AC111" s="984"/>
      <c r="AD111" s="984"/>
      <c r="AE111" s="985"/>
      <c r="AF111" s="986" t="s">
        <v>410</v>
      </c>
      <c r="AG111" s="984"/>
      <c r="AH111" s="984"/>
      <c r="AI111" s="984"/>
      <c r="AJ111" s="985"/>
      <c r="AK111" s="986" t="s">
        <v>410</v>
      </c>
      <c r="AL111" s="984"/>
      <c r="AM111" s="984"/>
      <c r="AN111" s="984"/>
      <c r="AO111" s="985"/>
      <c r="AP111" s="987" t="s">
        <v>410</v>
      </c>
      <c r="AQ111" s="988"/>
      <c r="AR111" s="988"/>
      <c r="AS111" s="988"/>
      <c r="AT111" s="989"/>
      <c r="AU111" s="997"/>
      <c r="AV111" s="998"/>
      <c r="AW111" s="998"/>
      <c r="AX111" s="998"/>
      <c r="AY111" s="998"/>
      <c r="AZ111" s="873" t="s">
        <v>438</v>
      </c>
      <c r="BA111" s="808"/>
      <c r="BB111" s="808"/>
      <c r="BC111" s="808"/>
      <c r="BD111" s="808"/>
      <c r="BE111" s="808"/>
      <c r="BF111" s="808"/>
      <c r="BG111" s="808"/>
      <c r="BH111" s="808"/>
      <c r="BI111" s="808"/>
      <c r="BJ111" s="808"/>
      <c r="BK111" s="808"/>
      <c r="BL111" s="808"/>
      <c r="BM111" s="808"/>
      <c r="BN111" s="808"/>
      <c r="BO111" s="808"/>
      <c r="BP111" s="809"/>
      <c r="BQ111" s="874">
        <v>84941</v>
      </c>
      <c r="BR111" s="875"/>
      <c r="BS111" s="875"/>
      <c r="BT111" s="875"/>
      <c r="BU111" s="875"/>
      <c r="BV111" s="875">
        <v>78153</v>
      </c>
      <c r="BW111" s="875"/>
      <c r="BX111" s="875"/>
      <c r="BY111" s="875"/>
      <c r="BZ111" s="875"/>
      <c r="CA111" s="875">
        <v>64660</v>
      </c>
      <c r="CB111" s="875"/>
      <c r="CC111" s="875"/>
      <c r="CD111" s="875"/>
      <c r="CE111" s="875"/>
      <c r="CF111" s="936">
        <v>0.6</v>
      </c>
      <c r="CG111" s="937"/>
      <c r="CH111" s="937"/>
      <c r="CI111" s="937"/>
      <c r="CJ111" s="937"/>
      <c r="CK111" s="992"/>
      <c r="CL111" s="879"/>
      <c r="CM111" s="882" t="s">
        <v>439</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440</v>
      </c>
      <c r="DH111" s="875"/>
      <c r="DI111" s="875"/>
      <c r="DJ111" s="875"/>
      <c r="DK111" s="875"/>
      <c r="DL111" s="875" t="s">
        <v>441</v>
      </c>
      <c r="DM111" s="875"/>
      <c r="DN111" s="875"/>
      <c r="DO111" s="875"/>
      <c r="DP111" s="875"/>
      <c r="DQ111" s="875" t="s">
        <v>441</v>
      </c>
      <c r="DR111" s="875"/>
      <c r="DS111" s="875"/>
      <c r="DT111" s="875"/>
      <c r="DU111" s="875"/>
      <c r="DV111" s="852" t="s">
        <v>441</v>
      </c>
      <c r="DW111" s="852"/>
      <c r="DX111" s="852"/>
      <c r="DY111" s="852"/>
      <c r="DZ111" s="853"/>
    </row>
    <row r="112" spans="1:131" s="226" customFormat="1" ht="26.25" customHeight="1" x14ac:dyDescent="0.15">
      <c r="A112" s="977" t="s">
        <v>442</v>
      </c>
      <c r="B112" s="978"/>
      <c r="C112" s="808" t="s">
        <v>443</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444</v>
      </c>
      <c r="AB112" s="838"/>
      <c r="AC112" s="838"/>
      <c r="AD112" s="838"/>
      <c r="AE112" s="839"/>
      <c r="AF112" s="840" t="s">
        <v>440</v>
      </c>
      <c r="AG112" s="838"/>
      <c r="AH112" s="838"/>
      <c r="AI112" s="838"/>
      <c r="AJ112" s="839"/>
      <c r="AK112" s="840" t="s">
        <v>440</v>
      </c>
      <c r="AL112" s="838"/>
      <c r="AM112" s="838"/>
      <c r="AN112" s="838"/>
      <c r="AO112" s="839"/>
      <c r="AP112" s="885" t="s">
        <v>444</v>
      </c>
      <c r="AQ112" s="886"/>
      <c r="AR112" s="886"/>
      <c r="AS112" s="886"/>
      <c r="AT112" s="887"/>
      <c r="AU112" s="997"/>
      <c r="AV112" s="998"/>
      <c r="AW112" s="998"/>
      <c r="AX112" s="998"/>
      <c r="AY112" s="998"/>
      <c r="AZ112" s="873" t="s">
        <v>445</v>
      </c>
      <c r="BA112" s="808"/>
      <c r="BB112" s="808"/>
      <c r="BC112" s="808"/>
      <c r="BD112" s="808"/>
      <c r="BE112" s="808"/>
      <c r="BF112" s="808"/>
      <c r="BG112" s="808"/>
      <c r="BH112" s="808"/>
      <c r="BI112" s="808"/>
      <c r="BJ112" s="808"/>
      <c r="BK112" s="808"/>
      <c r="BL112" s="808"/>
      <c r="BM112" s="808"/>
      <c r="BN112" s="808"/>
      <c r="BO112" s="808"/>
      <c r="BP112" s="809"/>
      <c r="BQ112" s="874">
        <v>23989998</v>
      </c>
      <c r="BR112" s="875"/>
      <c r="BS112" s="875"/>
      <c r="BT112" s="875"/>
      <c r="BU112" s="875"/>
      <c r="BV112" s="875">
        <v>22237464</v>
      </c>
      <c r="BW112" s="875"/>
      <c r="BX112" s="875"/>
      <c r="BY112" s="875"/>
      <c r="BZ112" s="875"/>
      <c r="CA112" s="875">
        <v>20841553</v>
      </c>
      <c r="CB112" s="875"/>
      <c r="CC112" s="875"/>
      <c r="CD112" s="875"/>
      <c r="CE112" s="875"/>
      <c r="CF112" s="936">
        <v>206.1</v>
      </c>
      <c r="CG112" s="937"/>
      <c r="CH112" s="937"/>
      <c r="CI112" s="937"/>
      <c r="CJ112" s="937"/>
      <c r="CK112" s="992"/>
      <c r="CL112" s="879"/>
      <c r="CM112" s="882" t="s">
        <v>446</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444</v>
      </c>
      <c r="DH112" s="875"/>
      <c r="DI112" s="875"/>
      <c r="DJ112" s="875"/>
      <c r="DK112" s="875"/>
      <c r="DL112" s="875" t="s">
        <v>440</v>
      </c>
      <c r="DM112" s="875"/>
      <c r="DN112" s="875"/>
      <c r="DO112" s="875"/>
      <c r="DP112" s="875"/>
      <c r="DQ112" s="875" t="s">
        <v>440</v>
      </c>
      <c r="DR112" s="875"/>
      <c r="DS112" s="875"/>
      <c r="DT112" s="875"/>
      <c r="DU112" s="875"/>
      <c r="DV112" s="852" t="s">
        <v>444</v>
      </c>
      <c r="DW112" s="852"/>
      <c r="DX112" s="852"/>
      <c r="DY112" s="852"/>
      <c r="DZ112" s="853"/>
    </row>
    <row r="113" spans="1:130" s="226" customFormat="1" ht="26.25" customHeight="1" x14ac:dyDescent="0.15">
      <c r="A113" s="979"/>
      <c r="B113" s="980"/>
      <c r="C113" s="808" t="s">
        <v>447</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2160551</v>
      </c>
      <c r="AB113" s="984"/>
      <c r="AC113" s="984"/>
      <c r="AD113" s="984"/>
      <c r="AE113" s="985"/>
      <c r="AF113" s="986">
        <v>2098227</v>
      </c>
      <c r="AG113" s="984"/>
      <c r="AH113" s="984"/>
      <c r="AI113" s="984"/>
      <c r="AJ113" s="985"/>
      <c r="AK113" s="986">
        <v>2016945</v>
      </c>
      <c r="AL113" s="984"/>
      <c r="AM113" s="984"/>
      <c r="AN113" s="984"/>
      <c r="AO113" s="985"/>
      <c r="AP113" s="987">
        <v>19.899999999999999</v>
      </c>
      <c r="AQ113" s="988"/>
      <c r="AR113" s="988"/>
      <c r="AS113" s="988"/>
      <c r="AT113" s="989"/>
      <c r="AU113" s="997"/>
      <c r="AV113" s="998"/>
      <c r="AW113" s="998"/>
      <c r="AX113" s="998"/>
      <c r="AY113" s="998"/>
      <c r="AZ113" s="873" t="s">
        <v>448</v>
      </c>
      <c r="BA113" s="808"/>
      <c r="BB113" s="808"/>
      <c r="BC113" s="808"/>
      <c r="BD113" s="808"/>
      <c r="BE113" s="808"/>
      <c r="BF113" s="808"/>
      <c r="BG113" s="808"/>
      <c r="BH113" s="808"/>
      <c r="BI113" s="808"/>
      <c r="BJ113" s="808"/>
      <c r="BK113" s="808"/>
      <c r="BL113" s="808"/>
      <c r="BM113" s="808"/>
      <c r="BN113" s="808"/>
      <c r="BO113" s="808"/>
      <c r="BP113" s="809"/>
      <c r="BQ113" s="874">
        <v>30392</v>
      </c>
      <c r="BR113" s="875"/>
      <c r="BS113" s="875"/>
      <c r="BT113" s="875"/>
      <c r="BU113" s="875"/>
      <c r="BV113" s="875">
        <v>25807</v>
      </c>
      <c r="BW113" s="875"/>
      <c r="BX113" s="875"/>
      <c r="BY113" s="875"/>
      <c r="BZ113" s="875"/>
      <c r="CA113" s="875">
        <v>21162</v>
      </c>
      <c r="CB113" s="875"/>
      <c r="CC113" s="875"/>
      <c r="CD113" s="875"/>
      <c r="CE113" s="875"/>
      <c r="CF113" s="936">
        <v>0.2</v>
      </c>
      <c r="CG113" s="937"/>
      <c r="CH113" s="937"/>
      <c r="CI113" s="937"/>
      <c r="CJ113" s="937"/>
      <c r="CK113" s="992"/>
      <c r="CL113" s="879"/>
      <c r="CM113" s="882" t="s">
        <v>449</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124</v>
      </c>
      <c r="DH113" s="838"/>
      <c r="DI113" s="838"/>
      <c r="DJ113" s="838"/>
      <c r="DK113" s="839"/>
      <c r="DL113" s="840" t="s">
        <v>450</v>
      </c>
      <c r="DM113" s="838"/>
      <c r="DN113" s="838"/>
      <c r="DO113" s="838"/>
      <c r="DP113" s="839"/>
      <c r="DQ113" s="840" t="s">
        <v>440</v>
      </c>
      <c r="DR113" s="838"/>
      <c r="DS113" s="838"/>
      <c r="DT113" s="838"/>
      <c r="DU113" s="839"/>
      <c r="DV113" s="885" t="s">
        <v>444</v>
      </c>
      <c r="DW113" s="886"/>
      <c r="DX113" s="886"/>
      <c r="DY113" s="886"/>
      <c r="DZ113" s="887"/>
    </row>
    <row r="114" spans="1:130" s="226" customFormat="1" ht="26.25" customHeight="1" x14ac:dyDescent="0.15">
      <c r="A114" s="979"/>
      <c r="B114" s="980"/>
      <c r="C114" s="808" t="s">
        <v>451</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4952</v>
      </c>
      <c r="AB114" s="838"/>
      <c r="AC114" s="838"/>
      <c r="AD114" s="838"/>
      <c r="AE114" s="839"/>
      <c r="AF114" s="840">
        <v>4952</v>
      </c>
      <c r="AG114" s="838"/>
      <c r="AH114" s="838"/>
      <c r="AI114" s="838"/>
      <c r="AJ114" s="839"/>
      <c r="AK114" s="840">
        <v>4952</v>
      </c>
      <c r="AL114" s="838"/>
      <c r="AM114" s="838"/>
      <c r="AN114" s="838"/>
      <c r="AO114" s="839"/>
      <c r="AP114" s="885">
        <v>0</v>
      </c>
      <c r="AQ114" s="886"/>
      <c r="AR114" s="886"/>
      <c r="AS114" s="886"/>
      <c r="AT114" s="887"/>
      <c r="AU114" s="997"/>
      <c r="AV114" s="998"/>
      <c r="AW114" s="998"/>
      <c r="AX114" s="998"/>
      <c r="AY114" s="998"/>
      <c r="AZ114" s="873" t="s">
        <v>452</v>
      </c>
      <c r="BA114" s="808"/>
      <c r="BB114" s="808"/>
      <c r="BC114" s="808"/>
      <c r="BD114" s="808"/>
      <c r="BE114" s="808"/>
      <c r="BF114" s="808"/>
      <c r="BG114" s="808"/>
      <c r="BH114" s="808"/>
      <c r="BI114" s="808"/>
      <c r="BJ114" s="808"/>
      <c r="BK114" s="808"/>
      <c r="BL114" s="808"/>
      <c r="BM114" s="808"/>
      <c r="BN114" s="808"/>
      <c r="BO114" s="808"/>
      <c r="BP114" s="809"/>
      <c r="BQ114" s="874">
        <v>2571631</v>
      </c>
      <c r="BR114" s="875"/>
      <c r="BS114" s="875"/>
      <c r="BT114" s="875"/>
      <c r="BU114" s="875"/>
      <c r="BV114" s="875">
        <v>2563525</v>
      </c>
      <c r="BW114" s="875"/>
      <c r="BX114" s="875"/>
      <c r="BY114" s="875"/>
      <c r="BZ114" s="875"/>
      <c r="CA114" s="875">
        <v>2357354</v>
      </c>
      <c r="CB114" s="875"/>
      <c r="CC114" s="875"/>
      <c r="CD114" s="875"/>
      <c r="CE114" s="875"/>
      <c r="CF114" s="936">
        <v>23.3</v>
      </c>
      <c r="CG114" s="937"/>
      <c r="CH114" s="937"/>
      <c r="CI114" s="937"/>
      <c r="CJ114" s="937"/>
      <c r="CK114" s="992"/>
      <c r="CL114" s="879"/>
      <c r="CM114" s="882" t="s">
        <v>453</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124</v>
      </c>
      <c r="DH114" s="838"/>
      <c r="DI114" s="838"/>
      <c r="DJ114" s="838"/>
      <c r="DK114" s="839"/>
      <c r="DL114" s="840" t="s">
        <v>124</v>
      </c>
      <c r="DM114" s="838"/>
      <c r="DN114" s="838"/>
      <c r="DO114" s="838"/>
      <c r="DP114" s="839"/>
      <c r="DQ114" s="840" t="s">
        <v>450</v>
      </c>
      <c r="DR114" s="838"/>
      <c r="DS114" s="838"/>
      <c r="DT114" s="838"/>
      <c r="DU114" s="839"/>
      <c r="DV114" s="885" t="s">
        <v>444</v>
      </c>
      <c r="DW114" s="886"/>
      <c r="DX114" s="886"/>
      <c r="DY114" s="886"/>
      <c r="DZ114" s="887"/>
    </row>
    <row r="115" spans="1:130" s="226" customFormat="1" ht="26.25" customHeight="1" x14ac:dyDescent="0.15">
      <c r="A115" s="979"/>
      <c r="B115" s="980"/>
      <c r="C115" s="808" t="s">
        <v>454</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441</v>
      </c>
      <c r="AB115" s="984"/>
      <c r="AC115" s="984"/>
      <c r="AD115" s="984"/>
      <c r="AE115" s="985"/>
      <c r="AF115" s="986" t="s">
        <v>441</v>
      </c>
      <c r="AG115" s="984"/>
      <c r="AH115" s="984"/>
      <c r="AI115" s="984"/>
      <c r="AJ115" s="985"/>
      <c r="AK115" s="986" t="s">
        <v>441</v>
      </c>
      <c r="AL115" s="984"/>
      <c r="AM115" s="984"/>
      <c r="AN115" s="984"/>
      <c r="AO115" s="985"/>
      <c r="AP115" s="987" t="s">
        <v>440</v>
      </c>
      <c r="AQ115" s="988"/>
      <c r="AR115" s="988"/>
      <c r="AS115" s="988"/>
      <c r="AT115" s="989"/>
      <c r="AU115" s="997"/>
      <c r="AV115" s="998"/>
      <c r="AW115" s="998"/>
      <c r="AX115" s="998"/>
      <c r="AY115" s="998"/>
      <c r="AZ115" s="873" t="s">
        <v>455</v>
      </c>
      <c r="BA115" s="808"/>
      <c r="BB115" s="808"/>
      <c r="BC115" s="808"/>
      <c r="BD115" s="808"/>
      <c r="BE115" s="808"/>
      <c r="BF115" s="808"/>
      <c r="BG115" s="808"/>
      <c r="BH115" s="808"/>
      <c r="BI115" s="808"/>
      <c r="BJ115" s="808"/>
      <c r="BK115" s="808"/>
      <c r="BL115" s="808"/>
      <c r="BM115" s="808"/>
      <c r="BN115" s="808"/>
      <c r="BO115" s="808"/>
      <c r="BP115" s="809"/>
      <c r="BQ115" s="874">
        <v>900</v>
      </c>
      <c r="BR115" s="875"/>
      <c r="BS115" s="875"/>
      <c r="BT115" s="875"/>
      <c r="BU115" s="875"/>
      <c r="BV115" s="875">
        <v>800</v>
      </c>
      <c r="BW115" s="875"/>
      <c r="BX115" s="875"/>
      <c r="BY115" s="875"/>
      <c r="BZ115" s="875"/>
      <c r="CA115" s="875">
        <v>4000</v>
      </c>
      <c r="CB115" s="875"/>
      <c r="CC115" s="875"/>
      <c r="CD115" s="875"/>
      <c r="CE115" s="875"/>
      <c r="CF115" s="936">
        <v>0</v>
      </c>
      <c r="CG115" s="937"/>
      <c r="CH115" s="937"/>
      <c r="CI115" s="937"/>
      <c r="CJ115" s="937"/>
      <c r="CK115" s="992"/>
      <c r="CL115" s="879"/>
      <c r="CM115" s="873" t="s">
        <v>456</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440</v>
      </c>
      <c r="DH115" s="838"/>
      <c r="DI115" s="838"/>
      <c r="DJ115" s="838"/>
      <c r="DK115" s="839"/>
      <c r="DL115" s="840" t="s">
        <v>440</v>
      </c>
      <c r="DM115" s="838"/>
      <c r="DN115" s="838"/>
      <c r="DO115" s="838"/>
      <c r="DP115" s="839"/>
      <c r="DQ115" s="840" t="s">
        <v>124</v>
      </c>
      <c r="DR115" s="838"/>
      <c r="DS115" s="838"/>
      <c r="DT115" s="838"/>
      <c r="DU115" s="839"/>
      <c r="DV115" s="885" t="s">
        <v>441</v>
      </c>
      <c r="DW115" s="886"/>
      <c r="DX115" s="886"/>
      <c r="DY115" s="886"/>
      <c r="DZ115" s="887"/>
    </row>
    <row r="116" spans="1:130" s="226" customFormat="1" ht="26.25" customHeight="1" x14ac:dyDescent="0.15">
      <c r="A116" s="981"/>
      <c r="B116" s="982"/>
      <c r="C116" s="941" t="s">
        <v>457</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440</v>
      </c>
      <c r="AB116" s="838"/>
      <c r="AC116" s="838"/>
      <c r="AD116" s="838"/>
      <c r="AE116" s="839"/>
      <c r="AF116" s="840" t="s">
        <v>436</v>
      </c>
      <c r="AG116" s="838"/>
      <c r="AH116" s="838"/>
      <c r="AI116" s="838"/>
      <c r="AJ116" s="839"/>
      <c r="AK116" s="840" t="s">
        <v>124</v>
      </c>
      <c r="AL116" s="838"/>
      <c r="AM116" s="838"/>
      <c r="AN116" s="838"/>
      <c r="AO116" s="839"/>
      <c r="AP116" s="885" t="s">
        <v>444</v>
      </c>
      <c r="AQ116" s="886"/>
      <c r="AR116" s="886"/>
      <c r="AS116" s="886"/>
      <c r="AT116" s="887"/>
      <c r="AU116" s="997"/>
      <c r="AV116" s="998"/>
      <c r="AW116" s="998"/>
      <c r="AX116" s="998"/>
      <c r="AY116" s="998"/>
      <c r="AZ116" s="924" t="s">
        <v>458</v>
      </c>
      <c r="BA116" s="925"/>
      <c r="BB116" s="925"/>
      <c r="BC116" s="925"/>
      <c r="BD116" s="925"/>
      <c r="BE116" s="925"/>
      <c r="BF116" s="925"/>
      <c r="BG116" s="925"/>
      <c r="BH116" s="925"/>
      <c r="BI116" s="925"/>
      <c r="BJ116" s="925"/>
      <c r="BK116" s="925"/>
      <c r="BL116" s="925"/>
      <c r="BM116" s="925"/>
      <c r="BN116" s="925"/>
      <c r="BO116" s="925"/>
      <c r="BP116" s="926"/>
      <c r="BQ116" s="874" t="s">
        <v>441</v>
      </c>
      <c r="BR116" s="875"/>
      <c r="BS116" s="875"/>
      <c r="BT116" s="875"/>
      <c r="BU116" s="875"/>
      <c r="BV116" s="875" t="s">
        <v>441</v>
      </c>
      <c r="BW116" s="875"/>
      <c r="BX116" s="875"/>
      <c r="BY116" s="875"/>
      <c r="BZ116" s="875"/>
      <c r="CA116" s="875" t="s">
        <v>124</v>
      </c>
      <c r="CB116" s="875"/>
      <c r="CC116" s="875"/>
      <c r="CD116" s="875"/>
      <c r="CE116" s="875"/>
      <c r="CF116" s="936" t="s">
        <v>440</v>
      </c>
      <c r="CG116" s="937"/>
      <c r="CH116" s="937"/>
      <c r="CI116" s="937"/>
      <c r="CJ116" s="937"/>
      <c r="CK116" s="992"/>
      <c r="CL116" s="879"/>
      <c r="CM116" s="882" t="s">
        <v>459</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124</v>
      </c>
      <c r="DH116" s="838"/>
      <c r="DI116" s="838"/>
      <c r="DJ116" s="838"/>
      <c r="DK116" s="839"/>
      <c r="DL116" s="840" t="s">
        <v>441</v>
      </c>
      <c r="DM116" s="838"/>
      <c r="DN116" s="838"/>
      <c r="DO116" s="838"/>
      <c r="DP116" s="839"/>
      <c r="DQ116" s="840" t="s">
        <v>440</v>
      </c>
      <c r="DR116" s="838"/>
      <c r="DS116" s="838"/>
      <c r="DT116" s="838"/>
      <c r="DU116" s="839"/>
      <c r="DV116" s="885" t="s">
        <v>441</v>
      </c>
      <c r="DW116" s="886"/>
      <c r="DX116" s="886"/>
      <c r="DY116" s="886"/>
      <c r="DZ116" s="887"/>
    </row>
    <row r="117" spans="1:130" s="226" customFormat="1" ht="26.25" customHeight="1" x14ac:dyDescent="0.15">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460</v>
      </c>
      <c r="Z117" s="964"/>
      <c r="AA117" s="969">
        <v>5427543</v>
      </c>
      <c r="AB117" s="970"/>
      <c r="AC117" s="970"/>
      <c r="AD117" s="970"/>
      <c r="AE117" s="971"/>
      <c r="AF117" s="972">
        <v>5237983</v>
      </c>
      <c r="AG117" s="970"/>
      <c r="AH117" s="970"/>
      <c r="AI117" s="970"/>
      <c r="AJ117" s="971"/>
      <c r="AK117" s="972">
        <v>4928176</v>
      </c>
      <c r="AL117" s="970"/>
      <c r="AM117" s="970"/>
      <c r="AN117" s="970"/>
      <c r="AO117" s="971"/>
      <c r="AP117" s="973"/>
      <c r="AQ117" s="974"/>
      <c r="AR117" s="974"/>
      <c r="AS117" s="974"/>
      <c r="AT117" s="975"/>
      <c r="AU117" s="997"/>
      <c r="AV117" s="998"/>
      <c r="AW117" s="998"/>
      <c r="AX117" s="998"/>
      <c r="AY117" s="998"/>
      <c r="AZ117" s="924" t="s">
        <v>461</v>
      </c>
      <c r="BA117" s="925"/>
      <c r="BB117" s="925"/>
      <c r="BC117" s="925"/>
      <c r="BD117" s="925"/>
      <c r="BE117" s="925"/>
      <c r="BF117" s="925"/>
      <c r="BG117" s="925"/>
      <c r="BH117" s="925"/>
      <c r="BI117" s="925"/>
      <c r="BJ117" s="925"/>
      <c r="BK117" s="925"/>
      <c r="BL117" s="925"/>
      <c r="BM117" s="925"/>
      <c r="BN117" s="925"/>
      <c r="BO117" s="925"/>
      <c r="BP117" s="926"/>
      <c r="BQ117" s="874" t="s">
        <v>462</v>
      </c>
      <c r="BR117" s="875"/>
      <c r="BS117" s="875"/>
      <c r="BT117" s="875"/>
      <c r="BU117" s="875"/>
      <c r="BV117" s="875" t="s">
        <v>450</v>
      </c>
      <c r="BW117" s="875"/>
      <c r="BX117" s="875"/>
      <c r="BY117" s="875"/>
      <c r="BZ117" s="875"/>
      <c r="CA117" s="875" t="s">
        <v>440</v>
      </c>
      <c r="CB117" s="875"/>
      <c r="CC117" s="875"/>
      <c r="CD117" s="875"/>
      <c r="CE117" s="875"/>
      <c r="CF117" s="936" t="s">
        <v>444</v>
      </c>
      <c r="CG117" s="937"/>
      <c r="CH117" s="937"/>
      <c r="CI117" s="937"/>
      <c r="CJ117" s="937"/>
      <c r="CK117" s="992"/>
      <c r="CL117" s="879"/>
      <c r="CM117" s="882" t="s">
        <v>463</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441</v>
      </c>
      <c r="DH117" s="838"/>
      <c r="DI117" s="838"/>
      <c r="DJ117" s="838"/>
      <c r="DK117" s="839"/>
      <c r="DL117" s="840" t="s">
        <v>450</v>
      </c>
      <c r="DM117" s="838"/>
      <c r="DN117" s="838"/>
      <c r="DO117" s="838"/>
      <c r="DP117" s="839"/>
      <c r="DQ117" s="840" t="s">
        <v>444</v>
      </c>
      <c r="DR117" s="838"/>
      <c r="DS117" s="838"/>
      <c r="DT117" s="838"/>
      <c r="DU117" s="839"/>
      <c r="DV117" s="885" t="s">
        <v>450</v>
      </c>
      <c r="DW117" s="886"/>
      <c r="DX117" s="886"/>
      <c r="DY117" s="886"/>
      <c r="DZ117" s="887"/>
    </row>
    <row r="118" spans="1:130" s="226" customFormat="1" ht="26.25" customHeight="1" x14ac:dyDescent="0.15">
      <c r="A118" s="962" t="s">
        <v>431</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429</v>
      </c>
      <c r="AB118" s="963"/>
      <c r="AC118" s="963"/>
      <c r="AD118" s="963"/>
      <c r="AE118" s="964"/>
      <c r="AF118" s="965" t="s">
        <v>300</v>
      </c>
      <c r="AG118" s="963"/>
      <c r="AH118" s="963"/>
      <c r="AI118" s="963"/>
      <c r="AJ118" s="964"/>
      <c r="AK118" s="965" t="s">
        <v>299</v>
      </c>
      <c r="AL118" s="963"/>
      <c r="AM118" s="963"/>
      <c r="AN118" s="963"/>
      <c r="AO118" s="964"/>
      <c r="AP118" s="966" t="s">
        <v>430</v>
      </c>
      <c r="AQ118" s="967"/>
      <c r="AR118" s="967"/>
      <c r="AS118" s="967"/>
      <c r="AT118" s="968"/>
      <c r="AU118" s="997"/>
      <c r="AV118" s="998"/>
      <c r="AW118" s="998"/>
      <c r="AX118" s="998"/>
      <c r="AY118" s="998"/>
      <c r="AZ118" s="940" t="s">
        <v>464</v>
      </c>
      <c r="BA118" s="941"/>
      <c r="BB118" s="941"/>
      <c r="BC118" s="941"/>
      <c r="BD118" s="941"/>
      <c r="BE118" s="941"/>
      <c r="BF118" s="941"/>
      <c r="BG118" s="941"/>
      <c r="BH118" s="941"/>
      <c r="BI118" s="941"/>
      <c r="BJ118" s="941"/>
      <c r="BK118" s="941"/>
      <c r="BL118" s="941"/>
      <c r="BM118" s="941"/>
      <c r="BN118" s="941"/>
      <c r="BO118" s="941"/>
      <c r="BP118" s="942"/>
      <c r="BQ118" s="943" t="s">
        <v>440</v>
      </c>
      <c r="BR118" s="906"/>
      <c r="BS118" s="906"/>
      <c r="BT118" s="906"/>
      <c r="BU118" s="906"/>
      <c r="BV118" s="906" t="s">
        <v>444</v>
      </c>
      <c r="BW118" s="906"/>
      <c r="BX118" s="906"/>
      <c r="BY118" s="906"/>
      <c r="BZ118" s="906"/>
      <c r="CA118" s="906" t="s">
        <v>450</v>
      </c>
      <c r="CB118" s="906"/>
      <c r="CC118" s="906"/>
      <c r="CD118" s="906"/>
      <c r="CE118" s="906"/>
      <c r="CF118" s="936" t="s">
        <v>124</v>
      </c>
      <c r="CG118" s="937"/>
      <c r="CH118" s="937"/>
      <c r="CI118" s="937"/>
      <c r="CJ118" s="937"/>
      <c r="CK118" s="992"/>
      <c r="CL118" s="879"/>
      <c r="CM118" s="882" t="s">
        <v>465</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440</v>
      </c>
      <c r="DH118" s="838"/>
      <c r="DI118" s="838"/>
      <c r="DJ118" s="838"/>
      <c r="DK118" s="839"/>
      <c r="DL118" s="840" t="s">
        <v>441</v>
      </c>
      <c r="DM118" s="838"/>
      <c r="DN118" s="838"/>
      <c r="DO118" s="838"/>
      <c r="DP118" s="839"/>
      <c r="DQ118" s="840" t="s">
        <v>440</v>
      </c>
      <c r="DR118" s="838"/>
      <c r="DS118" s="838"/>
      <c r="DT118" s="838"/>
      <c r="DU118" s="839"/>
      <c r="DV118" s="885" t="s">
        <v>444</v>
      </c>
      <c r="DW118" s="886"/>
      <c r="DX118" s="886"/>
      <c r="DY118" s="886"/>
      <c r="DZ118" s="887"/>
    </row>
    <row r="119" spans="1:130" s="226" customFormat="1" ht="26.25" customHeight="1" x14ac:dyDescent="0.15">
      <c r="A119" s="876" t="s">
        <v>434</v>
      </c>
      <c r="B119" s="877"/>
      <c r="C119" s="952" t="s">
        <v>435</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440</v>
      </c>
      <c r="AB119" s="956"/>
      <c r="AC119" s="956"/>
      <c r="AD119" s="956"/>
      <c r="AE119" s="957"/>
      <c r="AF119" s="958" t="s">
        <v>441</v>
      </c>
      <c r="AG119" s="956"/>
      <c r="AH119" s="956"/>
      <c r="AI119" s="956"/>
      <c r="AJ119" s="957"/>
      <c r="AK119" s="958" t="s">
        <v>450</v>
      </c>
      <c r="AL119" s="956"/>
      <c r="AM119" s="956"/>
      <c r="AN119" s="956"/>
      <c r="AO119" s="957"/>
      <c r="AP119" s="959" t="s">
        <v>444</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466</v>
      </c>
      <c r="BP119" s="939"/>
      <c r="BQ119" s="943">
        <v>54167777</v>
      </c>
      <c r="BR119" s="906"/>
      <c r="BS119" s="906"/>
      <c r="BT119" s="906"/>
      <c r="BU119" s="906"/>
      <c r="BV119" s="906">
        <v>51221739</v>
      </c>
      <c r="BW119" s="906"/>
      <c r="BX119" s="906"/>
      <c r="BY119" s="906"/>
      <c r="BZ119" s="906"/>
      <c r="CA119" s="906">
        <v>49713005</v>
      </c>
      <c r="CB119" s="906"/>
      <c r="CC119" s="906"/>
      <c r="CD119" s="906"/>
      <c r="CE119" s="906"/>
      <c r="CF119" s="804"/>
      <c r="CG119" s="805"/>
      <c r="CH119" s="805"/>
      <c r="CI119" s="805"/>
      <c r="CJ119" s="895"/>
      <c r="CK119" s="993"/>
      <c r="CL119" s="881"/>
      <c r="CM119" s="899" t="s">
        <v>467</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84941</v>
      </c>
      <c r="DH119" s="821"/>
      <c r="DI119" s="821"/>
      <c r="DJ119" s="821"/>
      <c r="DK119" s="822"/>
      <c r="DL119" s="823">
        <v>78153</v>
      </c>
      <c r="DM119" s="821"/>
      <c r="DN119" s="821"/>
      <c r="DO119" s="821"/>
      <c r="DP119" s="822"/>
      <c r="DQ119" s="823">
        <v>64660</v>
      </c>
      <c r="DR119" s="821"/>
      <c r="DS119" s="821"/>
      <c r="DT119" s="821"/>
      <c r="DU119" s="822"/>
      <c r="DV119" s="909">
        <v>0.6</v>
      </c>
      <c r="DW119" s="910"/>
      <c r="DX119" s="910"/>
      <c r="DY119" s="910"/>
      <c r="DZ119" s="911"/>
    </row>
    <row r="120" spans="1:130" s="226" customFormat="1" ht="26.25" customHeight="1" x14ac:dyDescent="0.15">
      <c r="A120" s="878"/>
      <c r="B120" s="879"/>
      <c r="C120" s="882" t="s">
        <v>439</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440</v>
      </c>
      <c r="AB120" s="838"/>
      <c r="AC120" s="838"/>
      <c r="AD120" s="838"/>
      <c r="AE120" s="839"/>
      <c r="AF120" s="840" t="s">
        <v>124</v>
      </c>
      <c r="AG120" s="838"/>
      <c r="AH120" s="838"/>
      <c r="AI120" s="838"/>
      <c r="AJ120" s="839"/>
      <c r="AK120" s="840" t="s">
        <v>440</v>
      </c>
      <c r="AL120" s="838"/>
      <c r="AM120" s="838"/>
      <c r="AN120" s="838"/>
      <c r="AO120" s="839"/>
      <c r="AP120" s="885" t="s">
        <v>124</v>
      </c>
      <c r="AQ120" s="886"/>
      <c r="AR120" s="886"/>
      <c r="AS120" s="886"/>
      <c r="AT120" s="887"/>
      <c r="AU120" s="944" t="s">
        <v>468</v>
      </c>
      <c r="AV120" s="945"/>
      <c r="AW120" s="945"/>
      <c r="AX120" s="945"/>
      <c r="AY120" s="946"/>
      <c r="AZ120" s="921" t="s">
        <v>469</v>
      </c>
      <c r="BA120" s="866"/>
      <c r="BB120" s="866"/>
      <c r="BC120" s="866"/>
      <c r="BD120" s="866"/>
      <c r="BE120" s="866"/>
      <c r="BF120" s="866"/>
      <c r="BG120" s="866"/>
      <c r="BH120" s="866"/>
      <c r="BI120" s="866"/>
      <c r="BJ120" s="866"/>
      <c r="BK120" s="866"/>
      <c r="BL120" s="866"/>
      <c r="BM120" s="866"/>
      <c r="BN120" s="866"/>
      <c r="BO120" s="866"/>
      <c r="BP120" s="867"/>
      <c r="BQ120" s="922">
        <v>12365351</v>
      </c>
      <c r="BR120" s="903"/>
      <c r="BS120" s="903"/>
      <c r="BT120" s="903"/>
      <c r="BU120" s="903"/>
      <c r="BV120" s="903">
        <v>13576545</v>
      </c>
      <c r="BW120" s="903"/>
      <c r="BX120" s="903"/>
      <c r="BY120" s="903"/>
      <c r="BZ120" s="903"/>
      <c r="CA120" s="903">
        <v>13766306</v>
      </c>
      <c r="CB120" s="903"/>
      <c r="CC120" s="903"/>
      <c r="CD120" s="903"/>
      <c r="CE120" s="903"/>
      <c r="CF120" s="927">
        <v>136.1</v>
      </c>
      <c r="CG120" s="928"/>
      <c r="CH120" s="928"/>
      <c r="CI120" s="928"/>
      <c r="CJ120" s="928"/>
      <c r="CK120" s="929" t="s">
        <v>470</v>
      </c>
      <c r="CL120" s="913"/>
      <c r="CM120" s="913"/>
      <c r="CN120" s="913"/>
      <c r="CO120" s="914"/>
      <c r="CP120" s="933" t="s">
        <v>471</v>
      </c>
      <c r="CQ120" s="934"/>
      <c r="CR120" s="934"/>
      <c r="CS120" s="934"/>
      <c r="CT120" s="934"/>
      <c r="CU120" s="934"/>
      <c r="CV120" s="934"/>
      <c r="CW120" s="934"/>
      <c r="CX120" s="934"/>
      <c r="CY120" s="934"/>
      <c r="CZ120" s="934"/>
      <c r="DA120" s="934"/>
      <c r="DB120" s="934"/>
      <c r="DC120" s="934"/>
      <c r="DD120" s="934"/>
      <c r="DE120" s="934"/>
      <c r="DF120" s="935"/>
      <c r="DG120" s="922">
        <v>20756982</v>
      </c>
      <c r="DH120" s="903"/>
      <c r="DI120" s="903"/>
      <c r="DJ120" s="903"/>
      <c r="DK120" s="903"/>
      <c r="DL120" s="903">
        <v>19136805</v>
      </c>
      <c r="DM120" s="903"/>
      <c r="DN120" s="903"/>
      <c r="DO120" s="903"/>
      <c r="DP120" s="903"/>
      <c r="DQ120" s="903">
        <v>17966484</v>
      </c>
      <c r="DR120" s="903"/>
      <c r="DS120" s="903"/>
      <c r="DT120" s="903"/>
      <c r="DU120" s="903"/>
      <c r="DV120" s="904">
        <v>177.7</v>
      </c>
      <c r="DW120" s="904"/>
      <c r="DX120" s="904"/>
      <c r="DY120" s="904"/>
      <c r="DZ120" s="905"/>
    </row>
    <row r="121" spans="1:130" s="226" customFormat="1" ht="26.25" customHeight="1" x14ac:dyDescent="0.15">
      <c r="A121" s="878"/>
      <c r="B121" s="879"/>
      <c r="C121" s="924" t="s">
        <v>472</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444</v>
      </c>
      <c r="AB121" s="838"/>
      <c r="AC121" s="838"/>
      <c r="AD121" s="838"/>
      <c r="AE121" s="839"/>
      <c r="AF121" s="840" t="s">
        <v>441</v>
      </c>
      <c r="AG121" s="838"/>
      <c r="AH121" s="838"/>
      <c r="AI121" s="838"/>
      <c r="AJ121" s="839"/>
      <c r="AK121" s="840" t="s">
        <v>444</v>
      </c>
      <c r="AL121" s="838"/>
      <c r="AM121" s="838"/>
      <c r="AN121" s="838"/>
      <c r="AO121" s="839"/>
      <c r="AP121" s="885" t="s">
        <v>450</v>
      </c>
      <c r="AQ121" s="886"/>
      <c r="AR121" s="886"/>
      <c r="AS121" s="886"/>
      <c r="AT121" s="887"/>
      <c r="AU121" s="947"/>
      <c r="AV121" s="948"/>
      <c r="AW121" s="948"/>
      <c r="AX121" s="948"/>
      <c r="AY121" s="949"/>
      <c r="AZ121" s="873" t="s">
        <v>473</v>
      </c>
      <c r="BA121" s="808"/>
      <c r="BB121" s="808"/>
      <c r="BC121" s="808"/>
      <c r="BD121" s="808"/>
      <c r="BE121" s="808"/>
      <c r="BF121" s="808"/>
      <c r="BG121" s="808"/>
      <c r="BH121" s="808"/>
      <c r="BI121" s="808"/>
      <c r="BJ121" s="808"/>
      <c r="BK121" s="808"/>
      <c r="BL121" s="808"/>
      <c r="BM121" s="808"/>
      <c r="BN121" s="808"/>
      <c r="BO121" s="808"/>
      <c r="BP121" s="809"/>
      <c r="BQ121" s="874">
        <v>392476</v>
      </c>
      <c r="BR121" s="875"/>
      <c r="BS121" s="875"/>
      <c r="BT121" s="875"/>
      <c r="BU121" s="875"/>
      <c r="BV121" s="875">
        <v>330843</v>
      </c>
      <c r="BW121" s="875"/>
      <c r="BX121" s="875"/>
      <c r="BY121" s="875"/>
      <c r="BZ121" s="875"/>
      <c r="CA121" s="875">
        <v>667929</v>
      </c>
      <c r="CB121" s="875"/>
      <c r="CC121" s="875"/>
      <c r="CD121" s="875"/>
      <c r="CE121" s="875"/>
      <c r="CF121" s="936">
        <v>6.6</v>
      </c>
      <c r="CG121" s="937"/>
      <c r="CH121" s="937"/>
      <c r="CI121" s="937"/>
      <c r="CJ121" s="937"/>
      <c r="CK121" s="930"/>
      <c r="CL121" s="916"/>
      <c r="CM121" s="916"/>
      <c r="CN121" s="916"/>
      <c r="CO121" s="917"/>
      <c r="CP121" s="896" t="s">
        <v>474</v>
      </c>
      <c r="CQ121" s="897"/>
      <c r="CR121" s="897"/>
      <c r="CS121" s="897"/>
      <c r="CT121" s="897"/>
      <c r="CU121" s="897"/>
      <c r="CV121" s="897"/>
      <c r="CW121" s="897"/>
      <c r="CX121" s="897"/>
      <c r="CY121" s="897"/>
      <c r="CZ121" s="897"/>
      <c r="DA121" s="897"/>
      <c r="DB121" s="897"/>
      <c r="DC121" s="897"/>
      <c r="DD121" s="897"/>
      <c r="DE121" s="897"/>
      <c r="DF121" s="898"/>
      <c r="DG121" s="874">
        <v>2667677</v>
      </c>
      <c r="DH121" s="875"/>
      <c r="DI121" s="875"/>
      <c r="DJ121" s="875"/>
      <c r="DK121" s="875"/>
      <c r="DL121" s="875">
        <v>2585472</v>
      </c>
      <c r="DM121" s="875"/>
      <c r="DN121" s="875"/>
      <c r="DO121" s="875"/>
      <c r="DP121" s="875"/>
      <c r="DQ121" s="875">
        <v>2371851</v>
      </c>
      <c r="DR121" s="875"/>
      <c r="DS121" s="875"/>
      <c r="DT121" s="875"/>
      <c r="DU121" s="875"/>
      <c r="DV121" s="852">
        <v>23.5</v>
      </c>
      <c r="DW121" s="852"/>
      <c r="DX121" s="852"/>
      <c r="DY121" s="852"/>
      <c r="DZ121" s="853"/>
    </row>
    <row r="122" spans="1:130" s="226" customFormat="1" ht="26.25" customHeight="1" x14ac:dyDescent="0.15">
      <c r="A122" s="878"/>
      <c r="B122" s="879"/>
      <c r="C122" s="882" t="s">
        <v>453</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462</v>
      </c>
      <c r="AB122" s="838"/>
      <c r="AC122" s="838"/>
      <c r="AD122" s="838"/>
      <c r="AE122" s="839"/>
      <c r="AF122" s="840" t="s">
        <v>440</v>
      </c>
      <c r="AG122" s="838"/>
      <c r="AH122" s="838"/>
      <c r="AI122" s="838"/>
      <c r="AJ122" s="839"/>
      <c r="AK122" s="840" t="s">
        <v>450</v>
      </c>
      <c r="AL122" s="838"/>
      <c r="AM122" s="838"/>
      <c r="AN122" s="838"/>
      <c r="AO122" s="839"/>
      <c r="AP122" s="885" t="s">
        <v>440</v>
      </c>
      <c r="AQ122" s="886"/>
      <c r="AR122" s="886"/>
      <c r="AS122" s="886"/>
      <c r="AT122" s="887"/>
      <c r="AU122" s="947"/>
      <c r="AV122" s="948"/>
      <c r="AW122" s="948"/>
      <c r="AX122" s="948"/>
      <c r="AY122" s="949"/>
      <c r="AZ122" s="940" t="s">
        <v>475</v>
      </c>
      <c r="BA122" s="941"/>
      <c r="BB122" s="941"/>
      <c r="BC122" s="941"/>
      <c r="BD122" s="941"/>
      <c r="BE122" s="941"/>
      <c r="BF122" s="941"/>
      <c r="BG122" s="941"/>
      <c r="BH122" s="941"/>
      <c r="BI122" s="941"/>
      <c r="BJ122" s="941"/>
      <c r="BK122" s="941"/>
      <c r="BL122" s="941"/>
      <c r="BM122" s="941"/>
      <c r="BN122" s="941"/>
      <c r="BO122" s="941"/>
      <c r="BP122" s="942"/>
      <c r="BQ122" s="943">
        <v>34781845</v>
      </c>
      <c r="BR122" s="906"/>
      <c r="BS122" s="906"/>
      <c r="BT122" s="906"/>
      <c r="BU122" s="906"/>
      <c r="BV122" s="906">
        <v>33287362</v>
      </c>
      <c r="BW122" s="906"/>
      <c r="BX122" s="906"/>
      <c r="BY122" s="906"/>
      <c r="BZ122" s="906"/>
      <c r="CA122" s="906">
        <v>33019262</v>
      </c>
      <c r="CB122" s="906"/>
      <c r="CC122" s="906"/>
      <c r="CD122" s="906"/>
      <c r="CE122" s="906"/>
      <c r="CF122" s="907">
        <v>326.5</v>
      </c>
      <c r="CG122" s="908"/>
      <c r="CH122" s="908"/>
      <c r="CI122" s="908"/>
      <c r="CJ122" s="908"/>
      <c r="CK122" s="930"/>
      <c r="CL122" s="916"/>
      <c r="CM122" s="916"/>
      <c r="CN122" s="916"/>
      <c r="CO122" s="917"/>
      <c r="CP122" s="896" t="s">
        <v>476</v>
      </c>
      <c r="CQ122" s="897"/>
      <c r="CR122" s="897"/>
      <c r="CS122" s="897"/>
      <c r="CT122" s="897"/>
      <c r="CU122" s="897"/>
      <c r="CV122" s="897"/>
      <c r="CW122" s="897"/>
      <c r="CX122" s="897"/>
      <c r="CY122" s="897"/>
      <c r="CZ122" s="897"/>
      <c r="DA122" s="897"/>
      <c r="DB122" s="897"/>
      <c r="DC122" s="897"/>
      <c r="DD122" s="897"/>
      <c r="DE122" s="897"/>
      <c r="DF122" s="898"/>
      <c r="DG122" s="874">
        <v>490524</v>
      </c>
      <c r="DH122" s="875"/>
      <c r="DI122" s="875"/>
      <c r="DJ122" s="875"/>
      <c r="DK122" s="875"/>
      <c r="DL122" s="875">
        <v>451014</v>
      </c>
      <c r="DM122" s="875"/>
      <c r="DN122" s="875"/>
      <c r="DO122" s="875"/>
      <c r="DP122" s="875"/>
      <c r="DQ122" s="875">
        <v>443375</v>
      </c>
      <c r="DR122" s="875"/>
      <c r="DS122" s="875"/>
      <c r="DT122" s="875"/>
      <c r="DU122" s="875"/>
      <c r="DV122" s="852">
        <v>4.4000000000000004</v>
      </c>
      <c r="DW122" s="852"/>
      <c r="DX122" s="852"/>
      <c r="DY122" s="852"/>
      <c r="DZ122" s="853"/>
    </row>
    <row r="123" spans="1:130" s="226" customFormat="1" ht="26.25" customHeight="1" x14ac:dyDescent="0.15">
      <c r="A123" s="878"/>
      <c r="B123" s="879"/>
      <c r="C123" s="882" t="s">
        <v>459</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450</v>
      </c>
      <c r="AB123" s="838"/>
      <c r="AC123" s="838"/>
      <c r="AD123" s="838"/>
      <c r="AE123" s="839"/>
      <c r="AF123" s="840" t="s">
        <v>441</v>
      </c>
      <c r="AG123" s="838"/>
      <c r="AH123" s="838"/>
      <c r="AI123" s="838"/>
      <c r="AJ123" s="839"/>
      <c r="AK123" s="840" t="s">
        <v>124</v>
      </c>
      <c r="AL123" s="838"/>
      <c r="AM123" s="838"/>
      <c r="AN123" s="838"/>
      <c r="AO123" s="839"/>
      <c r="AP123" s="885" t="s">
        <v>440</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477</v>
      </c>
      <c r="BP123" s="939"/>
      <c r="BQ123" s="893">
        <v>47539672</v>
      </c>
      <c r="BR123" s="894"/>
      <c r="BS123" s="894"/>
      <c r="BT123" s="894"/>
      <c r="BU123" s="894"/>
      <c r="BV123" s="894">
        <v>47194750</v>
      </c>
      <c r="BW123" s="894"/>
      <c r="BX123" s="894"/>
      <c r="BY123" s="894"/>
      <c r="BZ123" s="894"/>
      <c r="CA123" s="894">
        <v>47453497</v>
      </c>
      <c r="CB123" s="894"/>
      <c r="CC123" s="894"/>
      <c r="CD123" s="894"/>
      <c r="CE123" s="894"/>
      <c r="CF123" s="804"/>
      <c r="CG123" s="805"/>
      <c r="CH123" s="805"/>
      <c r="CI123" s="805"/>
      <c r="CJ123" s="895"/>
      <c r="CK123" s="930"/>
      <c r="CL123" s="916"/>
      <c r="CM123" s="916"/>
      <c r="CN123" s="916"/>
      <c r="CO123" s="917"/>
      <c r="CP123" s="896" t="s">
        <v>478</v>
      </c>
      <c r="CQ123" s="897"/>
      <c r="CR123" s="897"/>
      <c r="CS123" s="897"/>
      <c r="CT123" s="897"/>
      <c r="CU123" s="897"/>
      <c r="CV123" s="897"/>
      <c r="CW123" s="897"/>
      <c r="CX123" s="897"/>
      <c r="CY123" s="897"/>
      <c r="CZ123" s="897"/>
      <c r="DA123" s="897"/>
      <c r="DB123" s="897"/>
      <c r="DC123" s="897"/>
      <c r="DD123" s="897"/>
      <c r="DE123" s="897"/>
      <c r="DF123" s="898"/>
      <c r="DG123" s="837">
        <v>63328</v>
      </c>
      <c r="DH123" s="838"/>
      <c r="DI123" s="838"/>
      <c r="DJ123" s="838"/>
      <c r="DK123" s="839"/>
      <c r="DL123" s="840">
        <v>55104</v>
      </c>
      <c r="DM123" s="838"/>
      <c r="DN123" s="838"/>
      <c r="DO123" s="838"/>
      <c r="DP123" s="839"/>
      <c r="DQ123" s="840">
        <v>51949</v>
      </c>
      <c r="DR123" s="838"/>
      <c r="DS123" s="838"/>
      <c r="DT123" s="838"/>
      <c r="DU123" s="839"/>
      <c r="DV123" s="885">
        <v>0.5</v>
      </c>
      <c r="DW123" s="886"/>
      <c r="DX123" s="886"/>
      <c r="DY123" s="886"/>
      <c r="DZ123" s="887"/>
    </row>
    <row r="124" spans="1:130" s="226" customFormat="1" ht="26.25" customHeight="1" thickBot="1" x14ac:dyDescent="0.2">
      <c r="A124" s="878"/>
      <c r="B124" s="879"/>
      <c r="C124" s="882" t="s">
        <v>463</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440</v>
      </c>
      <c r="AB124" s="838"/>
      <c r="AC124" s="838"/>
      <c r="AD124" s="838"/>
      <c r="AE124" s="839"/>
      <c r="AF124" s="840" t="s">
        <v>440</v>
      </c>
      <c r="AG124" s="838"/>
      <c r="AH124" s="838"/>
      <c r="AI124" s="838"/>
      <c r="AJ124" s="839"/>
      <c r="AK124" s="840" t="s">
        <v>450</v>
      </c>
      <c r="AL124" s="838"/>
      <c r="AM124" s="838"/>
      <c r="AN124" s="838"/>
      <c r="AO124" s="839"/>
      <c r="AP124" s="885" t="s">
        <v>450</v>
      </c>
      <c r="AQ124" s="886"/>
      <c r="AR124" s="886"/>
      <c r="AS124" s="886"/>
      <c r="AT124" s="887"/>
      <c r="AU124" s="888" t="s">
        <v>479</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60.5</v>
      </c>
      <c r="BR124" s="892"/>
      <c r="BS124" s="892"/>
      <c r="BT124" s="892"/>
      <c r="BU124" s="892"/>
      <c r="BV124" s="892">
        <v>38.6</v>
      </c>
      <c r="BW124" s="892"/>
      <c r="BX124" s="892"/>
      <c r="BY124" s="892"/>
      <c r="BZ124" s="892"/>
      <c r="CA124" s="892">
        <v>22.3</v>
      </c>
      <c r="CB124" s="892"/>
      <c r="CC124" s="892"/>
      <c r="CD124" s="892"/>
      <c r="CE124" s="892"/>
      <c r="CF124" s="782"/>
      <c r="CG124" s="783"/>
      <c r="CH124" s="783"/>
      <c r="CI124" s="783"/>
      <c r="CJ124" s="923"/>
      <c r="CK124" s="931"/>
      <c r="CL124" s="931"/>
      <c r="CM124" s="931"/>
      <c r="CN124" s="931"/>
      <c r="CO124" s="932"/>
      <c r="CP124" s="896" t="s">
        <v>480</v>
      </c>
      <c r="CQ124" s="897"/>
      <c r="CR124" s="897"/>
      <c r="CS124" s="897"/>
      <c r="CT124" s="897"/>
      <c r="CU124" s="897"/>
      <c r="CV124" s="897"/>
      <c r="CW124" s="897"/>
      <c r="CX124" s="897"/>
      <c r="CY124" s="897"/>
      <c r="CZ124" s="897"/>
      <c r="DA124" s="897"/>
      <c r="DB124" s="897"/>
      <c r="DC124" s="897"/>
      <c r="DD124" s="897"/>
      <c r="DE124" s="897"/>
      <c r="DF124" s="898"/>
      <c r="DG124" s="820">
        <v>11487</v>
      </c>
      <c r="DH124" s="821"/>
      <c r="DI124" s="821"/>
      <c r="DJ124" s="821"/>
      <c r="DK124" s="822"/>
      <c r="DL124" s="823">
        <v>9069</v>
      </c>
      <c r="DM124" s="821"/>
      <c r="DN124" s="821"/>
      <c r="DO124" s="821"/>
      <c r="DP124" s="822"/>
      <c r="DQ124" s="823">
        <v>7894</v>
      </c>
      <c r="DR124" s="821"/>
      <c r="DS124" s="821"/>
      <c r="DT124" s="821"/>
      <c r="DU124" s="822"/>
      <c r="DV124" s="909">
        <v>0.1</v>
      </c>
      <c r="DW124" s="910"/>
      <c r="DX124" s="910"/>
      <c r="DY124" s="910"/>
      <c r="DZ124" s="911"/>
    </row>
    <row r="125" spans="1:130" s="226" customFormat="1" ht="26.25" customHeight="1" x14ac:dyDescent="0.15">
      <c r="A125" s="878"/>
      <c r="B125" s="879"/>
      <c r="C125" s="882" t="s">
        <v>465</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124</v>
      </c>
      <c r="AB125" s="838"/>
      <c r="AC125" s="838"/>
      <c r="AD125" s="838"/>
      <c r="AE125" s="839"/>
      <c r="AF125" s="840" t="s">
        <v>124</v>
      </c>
      <c r="AG125" s="838"/>
      <c r="AH125" s="838"/>
      <c r="AI125" s="838"/>
      <c r="AJ125" s="839"/>
      <c r="AK125" s="840" t="s">
        <v>124</v>
      </c>
      <c r="AL125" s="838"/>
      <c r="AM125" s="838"/>
      <c r="AN125" s="838"/>
      <c r="AO125" s="839"/>
      <c r="AP125" s="885" t="s">
        <v>124</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481</v>
      </c>
      <c r="CL125" s="913"/>
      <c r="CM125" s="913"/>
      <c r="CN125" s="913"/>
      <c r="CO125" s="914"/>
      <c r="CP125" s="921" t="s">
        <v>482</v>
      </c>
      <c r="CQ125" s="866"/>
      <c r="CR125" s="866"/>
      <c r="CS125" s="866"/>
      <c r="CT125" s="866"/>
      <c r="CU125" s="866"/>
      <c r="CV125" s="866"/>
      <c r="CW125" s="866"/>
      <c r="CX125" s="866"/>
      <c r="CY125" s="866"/>
      <c r="CZ125" s="866"/>
      <c r="DA125" s="866"/>
      <c r="DB125" s="866"/>
      <c r="DC125" s="866"/>
      <c r="DD125" s="866"/>
      <c r="DE125" s="866"/>
      <c r="DF125" s="867"/>
      <c r="DG125" s="922" t="s">
        <v>124</v>
      </c>
      <c r="DH125" s="903"/>
      <c r="DI125" s="903"/>
      <c r="DJ125" s="903"/>
      <c r="DK125" s="903"/>
      <c r="DL125" s="903" t="s">
        <v>124</v>
      </c>
      <c r="DM125" s="903"/>
      <c r="DN125" s="903"/>
      <c r="DO125" s="903"/>
      <c r="DP125" s="903"/>
      <c r="DQ125" s="903" t="s">
        <v>124</v>
      </c>
      <c r="DR125" s="903"/>
      <c r="DS125" s="903"/>
      <c r="DT125" s="903"/>
      <c r="DU125" s="903"/>
      <c r="DV125" s="904" t="s">
        <v>124</v>
      </c>
      <c r="DW125" s="904"/>
      <c r="DX125" s="904"/>
      <c r="DY125" s="904"/>
      <c r="DZ125" s="905"/>
    </row>
    <row r="126" spans="1:130" s="226" customFormat="1" ht="26.25" customHeight="1" thickBot="1" x14ac:dyDescent="0.2">
      <c r="A126" s="878"/>
      <c r="B126" s="879"/>
      <c r="C126" s="882" t="s">
        <v>467</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124</v>
      </c>
      <c r="AB126" s="838"/>
      <c r="AC126" s="838"/>
      <c r="AD126" s="838"/>
      <c r="AE126" s="839"/>
      <c r="AF126" s="840" t="s">
        <v>124</v>
      </c>
      <c r="AG126" s="838"/>
      <c r="AH126" s="838"/>
      <c r="AI126" s="838"/>
      <c r="AJ126" s="839"/>
      <c r="AK126" s="840" t="s">
        <v>124</v>
      </c>
      <c r="AL126" s="838"/>
      <c r="AM126" s="838"/>
      <c r="AN126" s="838"/>
      <c r="AO126" s="839"/>
      <c r="AP126" s="885" t="s">
        <v>124</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483</v>
      </c>
      <c r="CQ126" s="808"/>
      <c r="CR126" s="808"/>
      <c r="CS126" s="808"/>
      <c r="CT126" s="808"/>
      <c r="CU126" s="808"/>
      <c r="CV126" s="808"/>
      <c r="CW126" s="808"/>
      <c r="CX126" s="808"/>
      <c r="CY126" s="808"/>
      <c r="CZ126" s="808"/>
      <c r="DA126" s="808"/>
      <c r="DB126" s="808"/>
      <c r="DC126" s="808"/>
      <c r="DD126" s="808"/>
      <c r="DE126" s="808"/>
      <c r="DF126" s="809"/>
      <c r="DG126" s="874" t="s">
        <v>124</v>
      </c>
      <c r="DH126" s="875"/>
      <c r="DI126" s="875"/>
      <c r="DJ126" s="875"/>
      <c r="DK126" s="875"/>
      <c r="DL126" s="875" t="s">
        <v>124</v>
      </c>
      <c r="DM126" s="875"/>
      <c r="DN126" s="875"/>
      <c r="DO126" s="875"/>
      <c r="DP126" s="875"/>
      <c r="DQ126" s="875" t="s">
        <v>124</v>
      </c>
      <c r="DR126" s="875"/>
      <c r="DS126" s="875"/>
      <c r="DT126" s="875"/>
      <c r="DU126" s="875"/>
      <c r="DV126" s="852" t="s">
        <v>124</v>
      </c>
      <c r="DW126" s="852"/>
      <c r="DX126" s="852"/>
      <c r="DY126" s="852"/>
      <c r="DZ126" s="853"/>
    </row>
    <row r="127" spans="1:130" s="226" customFormat="1" ht="26.25" customHeight="1" x14ac:dyDescent="0.15">
      <c r="A127" s="880"/>
      <c r="B127" s="881"/>
      <c r="C127" s="899" t="s">
        <v>484</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124</v>
      </c>
      <c r="AB127" s="838"/>
      <c r="AC127" s="838"/>
      <c r="AD127" s="838"/>
      <c r="AE127" s="839"/>
      <c r="AF127" s="840" t="s">
        <v>124</v>
      </c>
      <c r="AG127" s="838"/>
      <c r="AH127" s="838"/>
      <c r="AI127" s="838"/>
      <c r="AJ127" s="839"/>
      <c r="AK127" s="840" t="s">
        <v>124</v>
      </c>
      <c r="AL127" s="838"/>
      <c r="AM127" s="838"/>
      <c r="AN127" s="838"/>
      <c r="AO127" s="839"/>
      <c r="AP127" s="885" t="s">
        <v>124</v>
      </c>
      <c r="AQ127" s="886"/>
      <c r="AR127" s="886"/>
      <c r="AS127" s="886"/>
      <c r="AT127" s="887"/>
      <c r="AU127" s="262"/>
      <c r="AV127" s="262"/>
      <c r="AW127" s="262"/>
      <c r="AX127" s="902" t="s">
        <v>485</v>
      </c>
      <c r="AY127" s="870"/>
      <c r="AZ127" s="870"/>
      <c r="BA127" s="870"/>
      <c r="BB127" s="870"/>
      <c r="BC127" s="870"/>
      <c r="BD127" s="870"/>
      <c r="BE127" s="871"/>
      <c r="BF127" s="869" t="s">
        <v>486</v>
      </c>
      <c r="BG127" s="870"/>
      <c r="BH127" s="870"/>
      <c r="BI127" s="870"/>
      <c r="BJ127" s="870"/>
      <c r="BK127" s="870"/>
      <c r="BL127" s="871"/>
      <c r="BM127" s="869" t="s">
        <v>487</v>
      </c>
      <c r="BN127" s="870"/>
      <c r="BO127" s="870"/>
      <c r="BP127" s="870"/>
      <c r="BQ127" s="870"/>
      <c r="BR127" s="870"/>
      <c r="BS127" s="871"/>
      <c r="BT127" s="869" t="s">
        <v>488</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489</v>
      </c>
      <c r="CQ127" s="808"/>
      <c r="CR127" s="808"/>
      <c r="CS127" s="808"/>
      <c r="CT127" s="808"/>
      <c r="CU127" s="808"/>
      <c r="CV127" s="808"/>
      <c r="CW127" s="808"/>
      <c r="CX127" s="808"/>
      <c r="CY127" s="808"/>
      <c r="CZ127" s="808"/>
      <c r="DA127" s="808"/>
      <c r="DB127" s="808"/>
      <c r="DC127" s="808"/>
      <c r="DD127" s="808"/>
      <c r="DE127" s="808"/>
      <c r="DF127" s="809"/>
      <c r="DG127" s="874" t="s">
        <v>124</v>
      </c>
      <c r="DH127" s="875"/>
      <c r="DI127" s="875"/>
      <c r="DJ127" s="875"/>
      <c r="DK127" s="875"/>
      <c r="DL127" s="875" t="s">
        <v>124</v>
      </c>
      <c r="DM127" s="875"/>
      <c r="DN127" s="875"/>
      <c r="DO127" s="875"/>
      <c r="DP127" s="875"/>
      <c r="DQ127" s="875" t="s">
        <v>124</v>
      </c>
      <c r="DR127" s="875"/>
      <c r="DS127" s="875"/>
      <c r="DT127" s="875"/>
      <c r="DU127" s="875"/>
      <c r="DV127" s="852" t="s">
        <v>124</v>
      </c>
      <c r="DW127" s="852"/>
      <c r="DX127" s="852"/>
      <c r="DY127" s="852"/>
      <c r="DZ127" s="853"/>
    </row>
    <row r="128" spans="1:130" s="226" customFormat="1" ht="26.25" customHeight="1" thickBot="1" x14ac:dyDescent="0.2">
      <c r="A128" s="854" t="s">
        <v>490</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491</v>
      </c>
      <c r="X128" s="856"/>
      <c r="Y128" s="856"/>
      <c r="Z128" s="857"/>
      <c r="AA128" s="858">
        <v>77265</v>
      </c>
      <c r="AB128" s="859"/>
      <c r="AC128" s="859"/>
      <c r="AD128" s="859"/>
      <c r="AE128" s="860"/>
      <c r="AF128" s="861">
        <v>70308</v>
      </c>
      <c r="AG128" s="859"/>
      <c r="AH128" s="859"/>
      <c r="AI128" s="859"/>
      <c r="AJ128" s="860"/>
      <c r="AK128" s="861">
        <v>67868</v>
      </c>
      <c r="AL128" s="859"/>
      <c r="AM128" s="859"/>
      <c r="AN128" s="859"/>
      <c r="AO128" s="860"/>
      <c r="AP128" s="862"/>
      <c r="AQ128" s="863"/>
      <c r="AR128" s="863"/>
      <c r="AS128" s="863"/>
      <c r="AT128" s="864"/>
      <c r="AU128" s="262"/>
      <c r="AV128" s="262"/>
      <c r="AW128" s="262"/>
      <c r="AX128" s="865" t="s">
        <v>492</v>
      </c>
      <c r="AY128" s="866"/>
      <c r="AZ128" s="866"/>
      <c r="BA128" s="866"/>
      <c r="BB128" s="866"/>
      <c r="BC128" s="866"/>
      <c r="BD128" s="866"/>
      <c r="BE128" s="867"/>
      <c r="BF128" s="844" t="s">
        <v>124</v>
      </c>
      <c r="BG128" s="845"/>
      <c r="BH128" s="845"/>
      <c r="BI128" s="845"/>
      <c r="BJ128" s="845"/>
      <c r="BK128" s="845"/>
      <c r="BL128" s="868"/>
      <c r="BM128" s="844">
        <v>12.89</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493</v>
      </c>
      <c r="CQ128" s="786"/>
      <c r="CR128" s="786"/>
      <c r="CS128" s="786"/>
      <c r="CT128" s="786"/>
      <c r="CU128" s="786"/>
      <c r="CV128" s="786"/>
      <c r="CW128" s="786"/>
      <c r="CX128" s="786"/>
      <c r="CY128" s="786"/>
      <c r="CZ128" s="786"/>
      <c r="DA128" s="786"/>
      <c r="DB128" s="786"/>
      <c r="DC128" s="786"/>
      <c r="DD128" s="786"/>
      <c r="DE128" s="786"/>
      <c r="DF128" s="787"/>
      <c r="DG128" s="848">
        <v>900</v>
      </c>
      <c r="DH128" s="849"/>
      <c r="DI128" s="849"/>
      <c r="DJ128" s="849"/>
      <c r="DK128" s="849"/>
      <c r="DL128" s="849">
        <v>800</v>
      </c>
      <c r="DM128" s="849"/>
      <c r="DN128" s="849"/>
      <c r="DO128" s="849"/>
      <c r="DP128" s="849"/>
      <c r="DQ128" s="849">
        <v>4000</v>
      </c>
      <c r="DR128" s="849"/>
      <c r="DS128" s="849"/>
      <c r="DT128" s="849"/>
      <c r="DU128" s="849"/>
      <c r="DV128" s="850">
        <v>0</v>
      </c>
      <c r="DW128" s="850"/>
      <c r="DX128" s="850"/>
      <c r="DY128" s="850"/>
      <c r="DZ128" s="851"/>
    </row>
    <row r="129" spans="1:131" s="226" customFormat="1" ht="26.25" customHeight="1" x14ac:dyDescent="0.15">
      <c r="A129" s="832" t="s">
        <v>102</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494</v>
      </c>
      <c r="X129" s="835"/>
      <c r="Y129" s="835"/>
      <c r="Z129" s="836"/>
      <c r="AA129" s="837">
        <v>14854012</v>
      </c>
      <c r="AB129" s="838"/>
      <c r="AC129" s="838"/>
      <c r="AD129" s="838"/>
      <c r="AE129" s="839"/>
      <c r="AF129" s="840">
        <v>14192034</v>
      </c>
      <c r="AG129" s="838"/>
      <c r="AH129" s="838"/>
      <c r="AI129" s="838"/>
      <c r="AJ129" s="839"/>
      <c r="AK129" s="840">
        <v>13622811</v>
      </c>
      <c r="AL129" s="838"/>
      <c r="AM129" s="838"/>
      <c r="AN129" s="838"/>
      <c r="AO129" s="839"/>
      <c r="AP129" s="841"/>
      <c r="AQ129" s="842"/>
      <c r="AR129" s="842"/>
      <c r="AS129" s="842"/>
      <c r="AT129" s="843"/>
      <c r="AU129" s="264"/>
      <c r="AV129" s="264"/>
      <c r="AW129" s="264"/>
      <c r="AX129" s="807" t="s">
        <v>495</v>
      </c>
      <c r="AY129" s="808"/>
      <c r="AZ129" s="808"/>
      <c r="BA129" s="808"/>
      <c r="BB129" s="808"/>
      <c r="BC129" s="808"/>
      <c r="BD129" s="808"/>
      <c r="BE129" s="809"/>
      <c r="BF129" s="827" t="s">
        <v>124</v>
      </c>
      <c r="BG129" s="828"/>
      <c r="BH129" s="828"/>
      <c r="BI129" s="828"/>
      <c r="BJ129" s="828"/>
      <c r="BK129" s="828"/>
      <c r="BL129" s="829"/>
      <c r="BM129" s="827">
        <v>17.89</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496</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497</v>
      </c>
      <c r="X130" s="835"/>
      <c r="Y130" s="835"/>
      <c r="Z130" s="836"/>
      <c r="AA130" s="837">
        <v>3916007</v>
      </c>
      <c r="AB130" s="838"/>
      <c r="AC130" s="838"/>
      <c r="AD130" s="838"/>
      <c r="AE130" s="839"/>
      <c r="AF130" s="840">
        <v>3771480</v>
      </c>
      <c r="AG130" s="838"/>
      <c r="AH130" s="838"/>
      <c r="AI130" s="838"/>
      <c r="AJ130" s="839"/>
      <c r="AK130" s="840">
        <v>3509582</v>
      </c>
      <c r="AL130" s="838"/>
      <c r="AM130" s="838"/>
      <c r="AN130" s="838"/>
      <c r="AO130" s="839"/>
      <c r="AP130" s="841"/>
      <c r="AQ130" s="842"/>
      <c r="AR130" s="842"/>
      <c r="AS130" s="842"/>
      <c r="AT130" s="843"/>
      <c r="AU130" s="264"/>
      <c r="AV130" s="264"/>
      <c r="AW130" s="264"/>
      <c r="AX130" s="807" t="s">
        <v>498</v>
      </c>
      <c r="AY130" s="808"/>
      <c r="AZ130" s="808"/>
      <c r="BA130" s="808"/>
      <c r="BB130" s="808"/>
      <c r="BC130" s="808"/>
      <c r="BD130" s="808"/>
      <c r="BE130" s="809"/>
      <c r="BF130" s="810">
        <v>13.2</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499</v>
      </c>
      <c r="X131" s="818"/>
      <c r="Y131" s="818"/>
      <c r="Z131" s="819"/>
      <c r="AA131" s="820">
        <v>10938005</v>
      </c>
      <c r="AB131" s="821"/>
      <c r="AC131" s="821"/>
      <c r="AD131" s="821"/>
      <c r="AE131" s="822"/>
      <c r="AF131" s="823">
        <v>10420554</v>
      </c>
      <c r="AG131" s="821"/>
      <c r="AH131" s="821"/>
      <c r="AI131" s="821"/>
      <c r="AJ131" s="822"/>
      <c r="AK131" s="823">
        <v>10113229</v>
      </c>
      <c r="AL131" s="821"/>
      <c r="AM131" s="821"/>
      <c r="AN131" s="821"/>
      <c r="AO131" s="822"/>
      <c r="AP131" s="824"/>
      <c r="AQ131" s="825"/>
      <c r="AR131" s="825"/>
      <c r="AS131" s="825"/>
      <c r="AT131" s="826"/>
      <c r="AU131" s="264"/>
      <c r="AV131" s="264"/>
      <c r="AW131" s="264"/>
      <c r="AX131" s="785" t="s">
        <v>500</v>
      </c>
      <c r="AY131" s="786"/>
      <c r="AZ131" s="786"/>
      <c r="BA131" s="786"/>
      <c r="BB131" s="786"/>
      <c r="BC131" s="786"/>
      <c r="BD131" s="786"/>
      <c r="BE131" s="787"/>
      <c r="BF131" s="788">
        <v>22.3</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501</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502</v>
      </c>
      <c r="W132" s="798"/>
      <c r="X132" s="798"/>
      <c r="Y132" s="798"/>
      <c r="Z132" s="799"/>
      <c r="AA132" s="800">
        <v>13.112729420000001</v>
      </c>
      <c r="AB132" s="801"/>
      <c r="AC132" s="801"/>
      <c r="AD132" s="801"/>
      <c r="AE132" s="802"/>
      <c r="AF132" s="803">
        <v>13.398471900000001</v>
      </c>
      <c r="AG132" s="801"/>
      <c r="AH132" s="801"/>
      <c r="AI132" s="801"/>
      <c r="AJ132" s="802"/>
      <c r="AK132" s="803">
        <v>13.356031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503</v>
      </c>
      <c r="W133" s="777"/>
      <c r="X133" s="777"/>
      <c r="Y133" s="777"/>
      <c r="Z133" s="778"/>
      <c r="AA133" s="779">
        <v>14</v>
      </c>
      <c r="AB133" s="780"/>
      <c r="AC133" s="780"/>
      <c r="AD133" s="780"/>
      <c r="AE133" s="781"/>
      <c r="AF133" s="779">
        <v>13.5</v>
      </c>
      <c r="AG133" s="780"/>
      <c r="AH133" s="780"/>
      <c r="AI133" s="780"/>
      <c r="AJ133" s="781"/>
      <c r="AK133" s="779">
        <v>13.2</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deneHwISqJu2JE+JIzqrmnBUE8OXuORIAEvvsG7mMhpg0SmiproMEAVd5NWwb0c0CDYU6RD2F00THt5lBQT1mw==" saltValue="DXlexy6WgnwYNCIOqUuJbw==" spinCount="100000" sheet="1" objects="1" scenarios="1" formatRows="0"/>
  <mergeCells count="2033">
    <mergeCell ref="B82:P82"/>
    <mergeCell ref="B81:P81"/>
    <mergeCell ref="B80:P80"/>
    <mergeCell ref="B79:P79"/>
    <mergeCell ref="B78:P78"/>
    <mergeCell ref="B77:P77"/>
    <mergeCell ref="B76:P76"/>
    <mergeCell ref="B75:P75"/>
    <mergeCell ref="B74:P74"/>
    <mergeCell ref="B73:P73"/>
    <mergeCell ref="B72:P72"/>
    <mergeCell ref="B71:P71"/>
    <mergeCell ref="B70:P70"/>
    <mergeCell ref="B69:P69"/>
    <mergeCell ref="B68:P68"/>
    <mergeCell ref="DB5:DF6"/>
    <mergeCell ref="DG5:DK6"/>
    <mergeCell ref="B8:P8"/>
    <mergeCell ref="Q8:U8"/>
    <mergeCell ref="V8:Z8"/>
    <mergeCell ref="AA8:AE8"/>
    <mergeCell ref="AF8:AJ8"/>
    <mergeCell ref="AK8:AO8"/>
    <mergeCell ref="AP8:AT8"/>
    <mergeCell ref="AU8:AY8"/>
    <mergeCell ref="BS8:CG8"/>
    <mergeCell ref="AP7:AT7"/>
    <mergeCell ref="AU7:AY7"/>
    <mergeCell ref="BS7:CG7"/>
    <mergeCell ref="CH7:CL7"/>
    <mergeCell ref="CM7:CQ7"/>
    <mergeCell ref="DB9:DF9"/>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CR7:CV7"/>
    <mergeCell ref="CW7:DA7"/>
    <mergeCell ref="DB7:DF7"/>
    <mergeCell ref="DG7:DK7"/>
    <mergeCell ref="DL7:DP7"/>
    <mergeCell ref="DQ7:DU7"/>
    <mergeCell ref="AK7:AO7"/>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CR76:CV76"/>
    <mergeCell ref="CW76:DA76"/>
    <mergeCell ref="DB76:DF76"/>
    <mergeCell ref="DG76:DK76"/>
    <mergeCell ref="DL76:DP76"/>
    <mergeCell ref="DQ76:DU76"/>
    <mergeCell ref="AP76:AT76"/>
    <mergeCell ref="AU76:AY76"/>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Q78:U78"/>
    <mergeCell ref="V78:Z78"/>
    <mergeCell ref="AA78:AE78"/>
    <mergeCell ref="AF78:AJ78"/>
    <mergeCell ref="AK78:AO78"/>
    <mergeCell ref="BS77:CG77"/>
    <mergeCell ref="CH77:CL77"/>
    <mergeCell ref="CM77:CQ77"/>
    <mergeCell ref="CR77:CV77"/>
    <mergeCell ref="CW77:DA77"/>
    <mergeCell ref="DB77:DF77"/>
    <mergeCell ref="DG79:DK79"/>
    <mergeCell ref="DL79:DP79"/>
    <mergeCell ref="DQ79:DU79"/>
    <mergeCell ref="DV79:DZ79"/>
    <mergeCell ref="Q77:U77"/>
    <mergeCell ref="V77:Z77"/>
    <mergeCell ref="AA77:AE77"/>
    <mergeCell ref="AF77:AJ77"/>
    <mergeCell ref="AK77:AO77"/>
    <mergeCell ref="AP77:AT77"/>
    <mergeCell ref="AU77:AY77"/>
    <mergeCell ref="AZ77:BD77"/>
    <mergeCell ref="DV78:DZ78"/>
    <mergeCell ref="DV77:DZ77"/>
    <mergeCell ref="Q80:U80"/>
    <mergeCell ref="V80:Z80"/>
    <mergeCell ref="AA80:AE80"/>
    <mergeCell ref="AF80:AJ80"/>
    <mergeCell ref="AK80:AO80"/>
    <mergeCell ref="BS79:CG79"/>
    <mergeCell ref="CH79:CL79"/>
    <mergeCell ref="CM79:CQ79"/>
    <mergeCell ref="CR79:CV79"/>
    <mergeCell ref="CW79:DA79"/>
    <mergeCell ref="DB79:DF79"/>
    <mergeCell ref="Q79:U79"/>
    <mergeCell ref="V79:Z79"/>
    <mergeCell ref="AA79:AE79"/>
    <mergeCell ref="AF79:AJ79"/>
    <mergeCell ref="AK79:AO79"/>
    <mergeCell ref="AP79:AT79"/>
    <mergeCell ref="AU79:AY79"/>
    <mergeCell ref="AZ79:BD79"/>
    <mergeCell ref="DV80:DZ80"/>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AP80:AT80"/>
    <mergeCell ref="AU80:AY80"/>
    <mergeCell ref="AZ80:BD80"/>
    <mergeCell ref="BS80:CG80"/>
    <mergeCell ref="CH80:CL80"/>
    <mergeCell ref="CM80:CQ80"/>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Q82:U82"/>
    <mergeCell ref="V82:Z82"/>
    <mergeCell ref="AA82:AE82"/>
    <mergeCell ref="AF82:AJ82"/>
    <mergeCell ref="AK82:AO82"/>
    <mergeCell ref="BS81:CG81"/>
    <mergeCell ref="CH81:CL81"/>
    <mergeCell ref="CM81:CQ81"/>
    <mergeCell ref="CR81:CV81"/>
    <mergeCell ref="CW81:DA81"/>
    <mergeCell ref="DB81:DF81"/>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B83:P83"/>
    <mergeCell ref="Q83:U83"/>
    <mergeCell ref="V83:Z83"/>
    <mergeCell ref="AA83:AE83"/>
    <mergeCell ref="AF83:AJ83"/>
    <mergeCell ref="AK83:AO83"/>
    <mergeCell ref="AP83:AT83"/>
    <mergeCell ref="AU83:AY83"/>
    <mergeCell ref="AZ83:BD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H55" zoomScale="90" zoomScaleNormal="85" zoomScaleSheetLayoutView="90" workbookViewId="0">
      <selection activeCell="CO73" sqref="CO73"/>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504</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zmtOag4ewzhVLGCoa60T+o1An9XgFB8spV3dAUA/obuo7uExlj7e3YHjBaGyAJ5vLIdK9f+FODEfQfoTtl/DDw==" saltValue="ps9P65OjimGZuiYE17YTv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G25"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C+9gLYt6OZbdMtt5jEI4uN3+CEwWG0dXJ2+SG6hahqKrAcMnbrQ0tf83cA5LriouiLfV5IwI6O9T5Mi4pE/5lg==" saltValue="6iuwcbJEiYkLCCWH2O2NP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J4" workbookViewId="0">
      <selection activeCell="AK40" sqref="AK40:AN40"/>
    </sheetView>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506</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507</v>
      </c>
      <c r="AP7" s="283"/>
      <c r="AQ7" s="284" t="s">
        <v>508</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509</v>
      </c>
      <c r="AQ8" s="290" t="s">
        <v>510</v>
      </c>
      <c r="AR8" s="291" t="s">
        <v>511</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512</v>
      </c>
      <c r="AL9" s="1207"/>
      <c r="AM9" s="1207"/>
      <c r="AN9" s="1208"/>
      <c r="AO9" s="292">
        <v>3398750</v>
      </c>
      <c r="AP9" s="292">
        <v>120131</v>
      </c>
      <c r="AQ9" s="293">
        <v>82371</v>
      </c>
      <c r="AR9" s="294">
        <v>45.8</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513</v>
      </c>
      <c r="AL10" s="1207"/>
      <c r="AM10" s="1207"/>
      <c r="AN10" s="1208"/>
      <c r="AO10" s="295">
        <v>388744</v>
      </c>
      <c r="AP10" s="295">
        <v>13740</v>
      </c>
      <c r="AQ10" s="296">
        <v>6066</v>
      </c>
      <c r="AR10" s="297">
        <v>126.5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514</v>
      </c>
      <c r="AL11" s="1207"/>
      <c r="AM11" s="1207"/>
      <c r="AN11" s="1208"/>
      <c r="AO11" s="295">
        <v>77197</v>
      </c>
      <c r="AP11" s="295">
        <v>2729</v>
      </c>
      <c r="AQ11" s="296">
        <v>9057</v>
      </c>
      <c r="AR11" s="297">
        <v>-69.900000000000006</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515</v>
      </c>
      <c r="AL12" s="1207"/>
      <c r="AM12" s="1207"/>
      <c r="AN12" s="1208"/>
      <c r="AO12" s="295">
        <v>87596</v>
      </c>
      <c r="AP12" s="295">
        <v>3096</v>
      </c>
      <c r="AQ12" s="296">
        <v>875</v>
      </c>
      <c r="AR12" s="297">
        <v>253.8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516</v>
      </c>
      <c r="AL13" s="1207"/>
      <c r="AM13" s="1207"/>
      <c r="AN13" s="1208"/>
      <c r="AO13" s="295" t="s">
        <v>517</v>
      </c>
      <c r="AP13" s="295" t="s">
        <v>517</v>
      </c>
      <c r="AQ13" s="296" t="s">
        <v>517</v>
      </c>
      <c r="AR13" s="297" t="s">
        <v>517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518</v>
      </c>
      <c r="AL14" s="1207"/>
      <c r="AM14" s="1207"/>
      <c r="AN14" s="1208"/>
      <c r="AO14" s="295">
        <v>171248</v>
      </c>
      <c r="AP14" s="295">
        <v>6053</v>
      </c>
      <c r="AQ14" s="296">
        <v>3722</v>
      </c>
      <c r="AR14" s="297">
        <v>62.6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519</v>
      </c>
      <c r="AL15" s="1207"/>
      <c r="AM15" s="1207"/>
      <c r="AN15" s="1208"/>
      <c r="AO15" s="295">
        <v>22100</v>
      </c>
      <c r="AP15" s="295">
        <v>781</v>
      </c>
      <c r="AQ15" s="296">
        <v>1782</v>
      </c>
      <c r="AR15" s="297">
        <v>-56.2</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520</v>
      </c>
      <c r="AL16" s="1210"/>
      <c r="AM16" s="1210"/>
      <c r="AN16" s="1211"/>
      <c r="AO16" s="295">
        <v>-292109</v>
      </c>
      <c r="AP16" s="295">
        <v>-10325</v>
      </c>
      <c r="AQ16" s="296">
        <v>-7713</v>
      </c>
      <c r="AR16" s="297">
        <v>33.9</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181</v>
      </c>
      <c r="AL17" s="1210"/>
      <c r="AM17" s="1210"/>
      <c r="AN17" s="1211"/>
      <c r="AO17" s="295">
        <v>3853526</v>
      </c>
      <c r="AP17" s="295">
        <v>136205</v>
      </c>
      <c r="AQ17" s="296">
        <v>96161</v>
      </c>
      <c r="AR17" s="297">
        <v>41.6</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521</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522</v>
      </c>
      <c r="AP20" s="303" t="s">
        <v>523</v>
      </c>
      <c r="AQ20" s="304" t="s">
        <v>524</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525</v>
      </c>
      <c r="AL21" s="1204"/>
      <c r="AM21" s="1204"/>
      <c r="AN21" s="1205"/>
      <c r="AO21" s="307">
        <v>14.67</v>
      </c>
      <c r="AP21" s="308">
        <v>9.48</v>
      </c>
      <c r="AQ21" s="309">
        <v>5.19</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526</v>
      </c>
      <c r="AL22" s="1204"/>
      <c r="AM22" s="1204"/>
      <c r="AN22" s="1205"/>
      <c r="AO22" s="312">
        <v>97.6</v>
      </c>
      <c r="AP22" s="313">
        <v>97.6</v>
      </c>
      <c r="AQ22" s="314">
        <v>0</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528</v>
      </c>
      <c r="AO27" s="273"/>
      <c r="AP27" s="273"/>
      <c r="AQ27" s="273"/>
      <c r="AR27" s="273"/>
      <c r="AS27" s="273"/>
      <c r="AT27" s="273"/>
    </row>
    <row r="28" spans="1:46" ht="17.25" x14ac:dyDescent="0.15">
      <c r="A28" s="274" t="s">
        <v>529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530</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507</v>
      </c>
      <c r="AP30" s="283"/>
      <c r="AQ30" s="284" t="s">
        <v>508</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509</v>
      </c>
      <c r="AQ31" s="290" t="s">
        <v>510</v>
      </c>
      <c r="AR31" s="291" t="s">
        <v>511</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531</v>
      </c>
      <c r="AL32" s="1195"/>
      <c r="AM32" s="1195"/>
      <c r="AN32" s="1196"/>
      <c r="AO32" s="322">
        <v>2906279</v>
      </c>
      <c r="AP32" s="322">
        <v>102724</v>
      </c>
      <c r="AQ32" s="323">
        <v>62678</v>
      </c>
      <c r="AR32" s="324">
        <v>63.9</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532</v>
      </c>
      <c r="AL33" s="1195"/>
      <c r="AM33" s="1195"/>
      <c r="AN33" s="1196"/>
      <c r="AO33" s="322" t="s">
        <v>517</v>
      </c>
      <c r="AP33" s="322" t="s">
        <v>517</v>
      </c>
      <c r="AQ33" s="323" t="s">
        <v>517</v>
      </c>
      <c r="AR33" s="324" t="s">
        <v>517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533</v>
      </c>
      <c r="AL34" s="1195"/>
      <c r="AM34" s="1195"/>
      <c r="AN34" s="1196"/>
      <c r="AO34" s="322" t="s">
        <v>517</v>
      </c>
      <c r="AP34" s="322" t="s">
        <v>517</v>
      </c>
      <c r="AQ34" s="323">
        <v>19</v>
      </c>
      <c r="AR34" s="324" t="s">
        <v>517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534</v>
      </c>
      <c r="AL35" s="1195"/>
      <c r="AM35" s="1195"/>
      <c r="AN35" s="1196"/>
      <c r="AO35" s="322">
        <v>2016945</v>
      </c>
      <c r="AP35" s="322">
        <v>71290</v>
      </c>
      <c r="AQ35" s="323">
        <v>17584</v>
      </c>
      <c r="AR35" s="324">
        <v>305.39999999999998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535</v>
      </c>
      <c r="AL36" s="1195"/>
      <c r="AM36" s="1195"/>
      <c r="AN36" s="1196"/>
      <c r="AO36" s="322">
        <v>4952</v>
      </c>
      <c r="AP36" s="322">
        <v>175</v>
      </c>
      <c r="AQ36" s="323">
        <v>3772</v>
      </c>
      <c r="AR36" s="324">
        <v>-95.4</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536</v>
      </c>
      <c r="AL37" s="1195"/>
      <c r="AM37" s="1195"/>
      <c r="AN37" s="1196"/>
      <c r="AO37" s="322" t="s">
        <v>517</v>
      </c>
      <c r="AP37" s="322" t="s">
        <v>517</v>
      </c>
      <c r="AQ37" s="323">
        <v>765</v>
      </c>
      <c r="AR37" s="324" t="s">
        <v>517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537</v>
      </c>
      <c r="AL38" s="1198"/>
      <c r="AM38" s="1198"/>
      <c r="AN38" s="1199"/>
      <c r="AO38" s="325" t="s">
        <v>517</v>
      </c>
      <c r="AP38" s="325" t="s">
        <v>517</v>
      </c>
      <c r="AQ38" s="326">
        <v>1</v>
      </c>
      <c r="AR38" s="314" t="s">
        <v>517</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538</v>
      </c>
      <c r="AL39" s="1198"/>
      <c r="AM39" s="1198"/>
      <c r="AN39" s="1199"/>
      <c r="AO39" s="322">
        <v>-67868</v>
      </c>
      <c r="AP39" s="322">
        <v>-2399</v>
      </c>
      <c r="AQ39" s="323">
        <v>-2998</v>
      </c>
      <c r="AR39" s="324">
        <v>-20</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539</v>
      </c>
      <c r="AL40" s="1195"/>
      <c r="AM40" s="1195"/>
      <c r="AN40" s="1196"/>
      <c r="AO40" s="322">
        <v>-3509582</v>
      </c>
      <c r="AP40" s="322">
        <v>-124049</v>
      </c>
      <c r="AQ40" s="323">
        <v>-59283</v>
      </c>
      <c r="AR40" s="324">
        <v>109.2</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294</v>
      </c>
      <c r="AL41" s="1201"/>
      <c r="AM41" s="1201"/>
      <c r="AN41" s="1202"/>
      <c r="AO41" s="322">
        <v>1350726</v>
      </c>
      <c r="AP41" s="322">
        <v>47742</v>
      </c>
      <c r="AQ41" s="323">
        <v>22539</v>
      </c>
      <c r="AR41" s="324">
        <v>111.8</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540</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542</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507</v>
      </c>
      <c r="AN49" s="1189" t="s">
        <v>543</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544</v>
      </c>
      <c r="AO50" s="339" t="s">
        <v>545</v>
      </c>
      <c r="AP50" s="340" t="s">
        <v>546</v>
      </c>
      <c r="AQ50" s="341" t="s">
        <v>547</v>
      </c>
      <c r="AR50" s="342" t="s">
        <v>548</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549</v>
      </c>
      <c r="AL51" s="335"/>
      <c r="AM51" s="343">
        <v>4328657</v>
      </c>
      <c r="AN51" s="344">
        <v>142568</v>
      </c>
      <c r="AO51" s="345">
        <v>91.5</v>
      </c>
      <c r="AP51" s="346">
        <v>90961</v>
      </c>
      <c r="AQ51" s="347">
        <v>20.100000000000001</v>
      </c>
      <c r="AR51" s="348">
        <v>71.400000000000006</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550</v>
      </c>
      <c r="AM52" s="351">
        <v>1588177</v>
      </c>
      <c r="AN52" s="352">
        <v>52308</v>
      </c>
      <c r="AO52" s="353">
        <v>141.69999999999999</v>
      </c>
      <c r="AP52" s="354">
        <v>37720</v>
      </c>
      <c r="AQ52" s="355">
        <v>7.1</v>
      </c>
      <c r="AR52" s="356">
        <v>134.6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551</v>
      </c>
      <c r="AL53" s="335"/>
      <c r="AM53" s="343">
        <v>3372105</v>
      </c>
      <c r="AN53" s="344">
        <v>113109</v>
      </c>
      <c r="AO53" s="345">
        <v>-20.7</v>
      </c>
      <c r="AP53" s="346">
        <v>106614</v>
      </c>
      <c r="AQ53" s="347">
        <v>17.2</v>
      </c>
      <c r="AR53" s="348">
        <v>-37.9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550</v>
      </c>
      <c r="AM54" s="351">
        <v>1291725</v>
      </c>
      <c r="AN54" s="352">
        <v>43328</v>
      </c>
      <c r="AO54" s="353">
        <v>-17.2</v>
      </c>
      <c r="AP54" s="354">
        <v>45545</v>
      </c>
      <c r="AQ54" s="355">
        <v>20.7</v>
      </c>
      <c r="AR54" s="356">
        <v>-37.9</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552</v>
      </c>
      <c r="AL55" s="335"/>
      <c r="AM55" s="343">
        <v>1698057</v>
      </c>
      <c r="AN55" s="344">
        <v>58125</v>
      </c>
      <c r="AO55" s="345">
        <v>-48.6</v>
      </c>
      <c r="AP55" s="346">
        <v>85459</v>
      </c>
      <c r="AQ55" s="347">
        <v>-19.8</v>
      </c>
      <c r="AR55" s="348">
        <v>-28.8</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550</v>
      </c>
      <c r="AM56" s="351">
        <v>1104314</v>
      </c>
      <c r="AN56" s="352">
        <v>37801</v>
      </c>
      <c r="AO56" s="353">
        <v>-12.8</v>
      </c>
      <c r="AP56" s="354">
        <v>44378</v>
      </c>
      <c r="AQ56" s="355">
        <v>-2.6</v>
      </c>
      <c r="AR56" s="356">
        <v>-10.199999999999999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553</v>
      </c>
      <c r="AL57" s="335"/>
      <c r="AM57" s="343">
        <v>1634601</v>
      </c>
      <c r="AN57" s="344">
        <v>56889</v>
      </c>
      <c r="AO57" s="345">
        <v>-2.1</v>
      </c>
      <c r="AP57" s="346">
        <v>78864</v>
      </c>
      <c r="AQ57" s="347">
        <v>-7.7</v>
      </c>
      <c r="AR57" s="348">
        <v>5.6</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550</v>
      </c>
      <c r="AM58" s="351">
        <v>1176919</v>
      </c>
      <c r="AN58" s="352">
        <v>40961</v>
      </c>
      <c r="AO58" s="353">
        <v>8.4</v>
      </c>
      <c r="AP58" s="354">
        <v>46136</v>
      </c>
      <c r="AQ58" s="355">
        <v>4</v>
      </c>
      <c r="AR58" s="356">
        <v>4.4000000000000004</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554</v>
      </c>
      <c r="AL59" s="335"/>
      <c r="AM59" s="343">
        <v>3224076</v>
      </c>
      <c r="AN59" s="344">
        <v>113957</v>
      </c>
      <c r="AO59" s="345">
        <v>100.3</v>
      </c>
      <c r="AP59" s="346">
        <v>85042</v>
      </c>
      <c r="AQ59" s="347">
        <v>7.8</v>
      </c>
      <c r="AR59" s="348">
        <v>92.5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550</v>
      </c>
      <c r="AM60" s="351">
        <v>2419938</v>
      </c>
      <c r="AN60" s="352">
        <v>85534</v>
      </c>
      <c r="AO60" s="353">
        <v>108.8</v>
      </c>
      <c r="AP60" s="354">
        <v>50806</v>
      </c>
      <c r="AQ60" s="355">
        <v>10.1</v>
      </c>
      <c r="AR60" s="356">
        <v>98.7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555</v>
      </c>
      <c r="AL61" s="357"/>
      <c r="AM61" s="358">
        <v>2851499</v>
      </c>
      <c r="AN61" s="359">
        <v>96930</v>
      </c>
      <c r="AO61" s="360">
        <v>24.1</v>
      </c>
      <c r="AP61" s="361">
        <v>89388</v>
      </c>
      <c r="AQ61" s="362">
        <v>3.5</v>
      </c>
      <c r="AR61" s="348">
        <v>20.6</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550</v>
      </c>
      <c r="AM62" s="351">
        <v>1516215</v>
      </c>
      <c r="AN62" s="352">
        <v>51986</v>
      </c>
      <c r="AO62" s="353">
        <v>45.8</v>
      </c>
      <c r="AP62" s="354">
        <v>44917</v>
      </c>
      <c r="AQ62" s="355">
        <v>7.9</v>
      </c>
      <c r="AR62" s="356">
        <v>37.9</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nwBlZiAiTpxxKzJl0Dfz3Nwlhbt250H9PNsBFVEdzeiNgWXtF/m89rUTk7OX8shgwLZtcnaG8yui33M8VnQMUw==" saltValue="mQcWcnaBIR2GovOS6/MrF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8" zoomScaleNormal="100" zoomScaleSheetLayoutView="55" workbookViewId="0">
      <selection activeCell="AE103" sqref="AE103"/>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9TEFX1Fa2JA+jBIXC8ldDJT/sAEN6MIm6ecH668keAtIy1njsMUY5Ds3by3UcX1pD9aPw6Xv8RBykcgh3Y/rw==" saltValue="JZkveUg8AT07YGoqT4PnO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86" zoomScaleNormal="100" zoomScaleSheetLayoutView="55" workbookViewId="0">
      <selection activeCell="AF87" sqref="AF87"/>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dkwOv0ywuWe0TuG1WUVILHuCqc0PaKOlVkyhE5FxmvmJj7ZOYGCFmMQ+8VF3TcfmwskNqBkx0xl9ZUm1XBc8w==" saltValue="XYkg4ErczrgRAgZc1FHvU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28" zoomScaleSheetLayoutView="100" workbookViewId="0">
      <selection activeCell="J49" sqref="J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12" t="s">
        <v>3</v>
      </c>
      <c r="D47" s="1212"/>
      <c r="E47" s="1213"/>
      <c r="F47" s="11">
        <v>28.15</v>
      </c>
      <c r="G47" s="12">
        <v>32.01</v>
      </c>
      <c r="H47" s="12">
        <v>42.17</v>
      </c>
      <c r="I47" s="12">
        <v>49.49</v>
      </c>
      <c r="J47" s="13">
        <v>51.27</v>
      </c>
    </row>
    <row r="48" spans="2:10" ht="57.75" customHeight="1" x14ac:dyDescent="0.15">
      <c r="B48" s="14"/>
      <c r="C48" s="1214" t="s">
        <v>4</v>
      </c>
      <c r="D48" s="1214"/>
      <c r="E48" s="1215"/>
      <c r="F48" s="15">
        <v>7.06</v>
      </c>
      <c r="G48" s="16">
        <v>7.47</v>
      </c>
      <c r="H48" s="16">
        <v>8.5500000000000007</v>
      </c>
      <c r="I48" s="16">
        <v>7.29</v>
      </c>
      <c r="J48" s="17">
        <v>6.76</v>
      </c>
    </row>
    <row r="49" spans="2:10" ht="57.75" customHeight="1" thickBot="1" x14ac:dyDescent="0.2">
      <c r="B49" s="18"/>
      <c r="C49" s="1216" t="s">
        <v>5</v>
      </c>
      <c r="D49" s="1216"/>
      <c r="E49" s="1217"/>
      <c r="F49" s="19">
        <v>1.88</v>
      </c>
      <c r="G49" s="20">
        <v>2.44</v>
      </c>
      <c r="H49" s="20">
        <v>7.39</v>
      </c>
      <c r="I49" s="20" t="s">
        <v>564</v>
      </c>
      <c r="J49" s="21">
        <v>2.84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xXezVtH/zgDH0UIpWhA7INdm5PEpuUSTen2559/JPSWACVFrnOqaeXoIIzsR9VJCLROp5/TR52Xeg5nUzjU2Qw==" saltValue="bslt9hXfMsDmq3OHxb7GG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2019-11-05T05:22:03Z</cp:lastPrinted>
  <dcterms:created xsi:type="dcterms:W3CDTF">2019-02-14T04:15:55Z</dcterms:created>
  <dcterms:modified xsi:type="dcterms:W3CDTF">2019-11-06T04:51:20Z</dcterms:modified>
  <cp:category/>
</cp:coreProperties>
</file>